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00000 - REGENBOOG\"/>
    </mc:Choice>
  </mc:AlternateContent>
  <xr:revisionPtr revIDLastSave="0" documentId="13_ncr:1_{BEF3D9FA-3BD9-41AD-97B5-1676B34EDAD7}" xr6:coauthVersionLast="47" xr6:coauthVersionMax="47" xr10:uidLastSave="{00000000-0000-0000-0000-000000000000}"/>
  <bookViews>
    <workbookView xWindow="-108" yWindow="-108" windowWidth="23256" windowHeight="12456" xr2:uid="{D4D64580-1C98-4F8D-8DD2-9BD7DB2C49CF}"/>
  </bookViews>
  <sheets>
    <sheet name="scores" sheetId="3" r:id="rId1"/>
    <sheet name="groepsoverzicht" sheetId="1" r:id="rId2"/>
    <sheet name="individueel" sheetId="2" r:id="rId3"/>
  </sheets>
  <definedNames>
    <definedName name="_xlnm.Print_Area" localSheetId="2">individueel!$C$3:$AE$44</definedName>
    <definedName name="n.v.t.">#REF!</definedName>
    <definedName name="waarde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0" i="3" l="1"/>
  <c r="AS11" i="3"/>
  <c r="U9" i="1" s="1"/>
  <c r="AR9" i="1" s="1"/>
  <c r="AS12" i="3"/>
  <c r="AS13" i="3"/>
  <c r="AS14" i="3"/>
  <c r="U12" i="1" s="1"/>
  <c r="AR12" i="1" s="1"/>
  <c r="AS15" i="3"/>
  <c r="U13" i="1" s="1"/>
  <c r="AR13" i="1" s="1"/>
  <c r="AS16" i="3"/>
  <c r="U14" i="1" s="1"/>
  <c r="AR14" i="1" s="1"/>
  <c r="AS17" i="3"/>
  <c r="AS18" i="3"/>
  <c r="U16" i="1" s="1"/>
  <c r="AR16" i="1" s="1"/>
  <c r="AS19" i="3"/>
  <c r="AS20" i="3"/>
  <c r="AS21" i="3"/>
  <c r="U19" i="1" s="1"/>
  <c r="AR19" i="1" s="1"/>
  <c r="AS22" i="3"/>
  <c r="AS23" i="3"/>
  <c r="U21" i="1" s="1"/>
  <c r="AR21" i="1" s="1"/>
  <c r="AS24" i="3"/>
  <c r="U22" i="1" s="1"/>
  <c r="AR22" i="1" s="1"/>
  <c r="AS25" i="3"/>
  <c r="AS26" i="3"/>
  <c r="AS27" i="3"/>
  <c r="AS28" i="3"/>
  <c r="AS29" i="3"/>
  <c r="AS30" i="3"/>
  <c r="U28" i="1" s="1"/>
  <c r="AR28" i="1" s="1"/>
  <c r="AS31" i="3"/>
  <c r="U29" i="1" s="1"/>
  <c r="AR29" i="1" s="1"/>
  <c r="AS32" i="3"/>
  <c r="U30" i="1" s="1"/>
  <c r="AR30" i="1" s="1"/>
  <c r="AS33" i="3"/>
  <c r="U31" i="1" s="1"/>
  <c r="AR31" i="1" s="1"/>
  <c r="AS34" i="3"/>
  <c r="U32" i="1" s="1"/>
  <c r="AR32" i="1" s="1"/>
  <c r="AS35" i="3"/>
  <c r="U33" i="1" s="1"/>
  <c r="AR33" i="1" s="1"/>
  <c r="AS36" i="3"/>
  <c r="U34" i="1" s="1"/>
  <c r="AR34" i="1" s="1"/>
  <c r="AS37" i="3"/>
  <c r="AS38" i="3"/>
  <c r="AS39" i="3"/>
  <c r="U37" i="1" s="1"/>
  <c r="AR37" i="1" s="1"/>
  <c r="AS40" i="3"/>
  <c r="U38" i="1" s="1"/>
  <c r="AR38" i="1" s="1"/>
  <c r="AS41" i="3"/>
  <c r="AS42" i="3"/>
  <c r="U40" i="1" s="1"/>
  <c r="AR40" i="1" s="1"/>
  <c r="AS43" i="3"/>
  <c r="AS44" i="3"/>
  <c r="U42" i="1" s="1"/>
  <c r="AR42" i="1" s="1"/>
  <c r="AS45" i="3"/>
  <c r="U43" i="1" s="1"/>
  <c r="AR43" i="1" s="1"/>
  <c r="AS46" i="3"/>
  <c r="U44" i="1" s="1"/>
  <c r="AR44" i="1" s="1"/>
  <c r="AS47" i="3"/>
  <c r="U45" i="1" s="1"/>
  <c r="AR45" i="1" s="1"/>
  <c r="AS48" i="3"/>
  <c r="U46" i="1" s="1"/>
  <c r="AR46" i="1" s="1"/>
  <c r="AR10" i="3"/>
  <c r="AR11" i="3"/>
  <c r="T9" i="1" s="1"/>
  <c r="AQ9" i="1" s="1"/>
  <c r="AR12" i="3"/>
  <c r="T10" i="1" s="1"/>
  <c r="AQ10" i="1" s="1"/>
  <c r="AR13" i="3"/>
  <c r="T11" i="1" s="1"/>
  <c r="AQ11" i="1" s="1"/>
  <c r="AR14" i="3"/>
  <c r="T12" i="1" s="1"/>
  <c r="AQ12" i="1" s="1"/>
  <c r="AR15" i="3"/>
  <c r="T13" i="1" s="1"/>
  <c r="AQ13" i="1" s="1"/>
  <c r="AR16" i="3"/>
  <c r="T14" i="1" s="1"/>
  <c r="AQ14" i="1" s="1"/>
  <c r="AR17" i="3"/>
  <c r="T15" i="1" s="1"/>
  <c r="AQ15" i="1" s="1"/>
  <c r="AR18" i="3"/>
  <c r="T16" i="1" s="1"/>
  <c r="AQ16" i="1" s="1"/>
  <c r="AR19" i="3"/>
  <c r="T17" i="1" s="1"/>
  <c r="AQ17" i="1" s="1"/>
  <c r="AR20" i="3"/>
  <c r="T18" i="1" s="1"/>
  <c r="AQ18" i="1" s="1"/>
  <c r="AR21" i="3"/>
  <c r="T19" i="1" s="1"/>
  <c r="AQ19" i="1" s="1"/>
  <c r="AR22" i="3"/>
  <c r="T20" i="1" s="1"/>
  <c r="AQ20" i="1" s="1"/>
  <c r="AR23" i="3"/>
  <c r="T21" i="1" s="1"/>
  <c r="AQ21" i="1" s="1"/>
  <c r="AR24" i="3"/>
  <c r="T22" i="1" s="1"/>
  <c r="AQ22" i="1" s="1"/>
  <c r="AR25" i="3"/>
  <c r="T23" i="1" s="1"/>
  <c r="AQ23" i="1" s="1"/>
  <c r="AR26" i="3"/>
  <c r="AR27" i="3"/>
  <c r="T25" i="1" s="1"/>
  <c r="AQ25" i="1" s="1"/>
  <c r="AR28" i="3"/>
  <c r="AR29" i="3"/>
  <c r="T27" i="1" s="1"/>
  <c r="AQ27" i="1" s="1"/>
  <c r="AR30" i="3"/>
  <c r="T28" i="1" s="1"/>
  <c r="AQ28" i="1" s="1"/>
  <c r="AR31" i="3"/>
  <c r="AR32" i="3"/>
  <c r="T30" i="1" s="1"/>
  <c r="AQ30" i="1" s="1"/>
  <c r="AR33" i="3"/>
  <c r="T31" i="1" s="1"/>
  <c r="AQ31" i="1" s="1"/>
  <c r="AR34" i="3"/>
  <c r="AR35" i="3"/>
  <c r="AR36" i="3"/>
  <c r="AR37" i="3"/>
  <c r="AR38" i="3"/>
  <c r="AR39" i="3"/>
  <c r="AR40" i="3"/>
  <c r="T38" i="1" s="1"/>
  <c r="AQ38" i="1" s="1"/>
  <c r="AR41" i="3"/>
  <c r="T39" i="1" s="1"/>
  <c r="AQ39" i="1" s="1"/>
  <c r="AR42" i="3"/>
  <c r="T40" i="1" s="1"/>
  <c r="AQ40" i="1" s="1"/>
  <c r="AR43" i="3"/>
  <c r="T41" i="1" s="1"/>
  <c r="AQ41" i="1" s="1"/>
  <c r="AR44" i="3"/>
  <c r="T42" i="1" s="1"/>
  <c r="AQ42" i="1" s="1"/>
  <c r="AR45" i="3"/>
  <c r="T43" i="1" s="1"/>
  <c r="AQ43" i="1" s="1"/>
  <c r="AR46" i="3"/>
  <c r="AR47" i="3"/>
  <c r="T45" i="1" s="1"/>
  <c r="AQ45" i="1" s="1"/>
  <c r="AR48" i="3"/>
  <c r="T46" i="1" s="1"/>
  <c r="AQ46" i="1" s="1"/>
  <c r="AQ10" i="3"/>
  <c r="S8" i="1" s="1"/>
  <c r="AP8" i="1" s="1"/>
  <c r="AQ11" i="3"/>
  <c r="AQ12" i="3"/>
  <c r="S10" i="1" s="1"/>
  <c r="AP10" i="1" s="1"/>
  <c r="AQ13" i="3"/>
  <c r="AQ14" i="3"/>
  <c r="S12" i="1" s="1"/>
  <c r="AP12" i="1" s="1"/>
  <c r="AQ15" i="3"/>
  <c r="S13" i="1" s="1"/>
  <c r="AP13" i="1" s="1"/>
  <c r="AQ16" i="3"/>
  <c r="S14" i="1" s="1"/>
  <c r="AP14" i="1" s="1"/>
  <c r="AQ17" i="3"/>
  <c r="S15" i="1" s="1"/>
  <c r="AP15" i="1" s="1"/>
  <c r="AQ18" i="3"/>
  <c r="S16" i="1" s="1"/>
  <c r="AP16" i="1" s="1"/>
  <c r="AQ19" i="3"/>
  <c r="S17" i="1" s="1"/>
  <c r="AP17" i="1" s="1"/>
  <c r="AQ20" i="3"/>
  <c r="S18" i="1" s="1"/>
  <c r="AP18" i="1" s="1"/>
  <c r="AQ21" i="3"/>
  <c r="S19" i="1" s="1"/>
  <c r="AP19" i="1" s="1"/>
  <c r="AQ22" i="3"/>
  <c r="S20" i="1" s="1"/>
  <c r="AP20" i="1" s="1"/>
  <c r="AQ23" i="3"/>
  <c r="S21" i="1" s="1"/>
  <c r="AP21" i="1" s="1"/>
  <c r="AQ24" i="3"/>
  <c r="S22" i="1" s="1"/>
  <c r="AP22" i="1" s="1"/>
  <c r="AQ25" i="3"/>
  <c r="AQ26" i="3"/>
  <c r="S24" i="1" s="1"/>
  <c r="AP24" i="1" s="1"/>
  <c r="AQ27" i="3"/>
  <c r="S25" i="1" s="1"/>
  <c r="AP25" i="1" s="1"/>
  <c r="AQ28" i="3"/>
  <c r="AQ29" i="3"/>
  <c r="AQ30" i="3"/>
  <c r="S28" i="1" s="1"/>
  <c r="AP28" i="1" s="1"/>
  <c r="AQ31" i="3"/>
  <c r="S29" i="1" s="1"/>
  <c r="AP29" i="1" s="1"/>
  <c r="AQ32" i="3"/>
  <c r="S30" i="1" s="1"/>
  <c r="AP30" i="1" s="1"/>
  <c r="AQ33" i="3"/>
  <c r="AQ34" i="3"/>
  <c r="AQ35" i="3"/>
  <c r="AQ36" i="3"/>
  <c r="S34" i="1" s="1"/>
  <c r="AP34" i="1" s="1"/>
  <c r="AQ37" i="3"/>
  <c r="AQ38" i="3"/>
  <c r="S36" i="1" s="1"/>
  <c r="AP36" i="1" s="1"/>
  <c r="AQ39" i="3"/>
  <c r="S37" i="1" s="1"/>
  <c r="AP37" i="1" s="1"/>
  <c r="AQ40" i="3"/>
  <c r="S38" i="1" s="1"/>
  <c r="AP38" i="1" s="1"/>
  <c r="AQ41" i="3"/>
  <c r="S39" i="1" s="1"/>
  <c r="AP39" i="1" s="1"/>
  <c r="AQ42" i="3"/>
  <c r="S40" i="1" s="1"/>
  <c r="AP40" i="1" s="1"/>
  <c r="AQ43" i="3"/>
  <c r="AQ44" i="3"/>
  <c r="AQ45" i="3"/>
  <c r="AQ46" i="3"/>
  <c r="AQ47" i="3"/>
  <c r="S45" i="1" s="1"/>
  <c r="AP45" i="1" s="1"/>
  <c r="AQ48" i="3"/>
  <c r="S46" i="1" s="1"/>
  <c r="AP46" i="1" s="1"/>
  <c r="AP10" i="3"/>
  <c r="R8" i="1" s="1"/>
  <c r="AO8" i="1" s="1"/>
  <c r="AP11" i="3"/>
  <c r="R9" i="1" s="1"/>
  <c r="AO9" i="1" s="1"/>
  <c r="AP12" i="3"/>
  <c r="R10" i="1" s="1"/>
  <c r="AO10" i="1" s="1"/>
  <c r="AP13" i="3"/>
  <c r="R11" i="1" s="1"/>
  <c r="AO11" i="1" s="1"/>
  <c r="AP14" i="3"/>
  <c r="R12" i="1" s="1"/>
  <c r="AO12" i="1" s="1"/>
  <c r="AP15" i="3"/>
  <c r="R13" i="1" s="1"/>
  <c r="AO13" i="1" s="1"/>
  <c r="AP16" i="3"/>
  <c r="R14" i="1" s="1"/>
  <c r="AO14" i="1" s="1"/>
  <c r="AP17" i="3"/>
  <c r="R15" i="1" s="1"/>
  <c r="AO15" i="1" s="1"/>
  <c r="AP18" i="3"/>
  <c r="R16" i="1" s="1"/>
  <c r="AO16" i="1" s="1"/>
  <c r="AP19" i="3"/>
  <c r="R17" i="1" s="1"/>
  <c r="AO17" i="1" s="1"/>
  <c r="AP20" i="3"/>
  <c r="R18" i="1" s="1"/>
  <c r="AO18" i="1" s="1"/>
  <c r="AP21" i="3"/>
  <c r="R19" i="1" s="1"/>
  <c r="AO19" i="1" s="1"/>
  <c r="AP22" i="3"/>
  <c r="AP23" i="3"/>
  <c r="R21" i="1" s="1"/>
  <c r="AO21" i="1" s="1"/>
  <c r="AP24" i="3"/>
  <c r="R22" i="1" s="1"/>
  <c r="AO22" i="1" s="1"/>
  <c r="AP25" i="3"/>
  <c r="R23" i="1" s="1"/>
  <c r="AO23" i="1" s="1"/>
  <c r="AP26" i="3"/>
  <c r="R24" i="1" s="1"/>
  <c r="AO24" i="1" s="1"/>
  <c r="AP27" i="3"/>
  <c r="R25" i="1" s="1"/>
  <c r="AO25" i="1" s="1"/>
  <c r="AP28" i="3"/>
  <c r="R26" i="1" s="1"/>
  <c r="AO26" i="1" s="1"/>
  <c r="AP29" i="3"/>
  <c r="R27" i="1" s="1"/>
  <c r="AO27" i="1" s="1"/>
  <c r="AP30" i="3"/>
  <c r="AP31" i="3"/>
  <c r="R29" i="1" s="1"/>
  <c r="AO29" i="1" s="1"/>
  <c r="AP32" i="3"/>
  <c r="R30" i="1" s="1"/>
  <c r="AO30" i="1" s="1"/>
  <c r="AP33" i="3"/>
  <c r="R31" i="1" s="1"/>
  <c r="AO31" i="1" s="1"/>
  <c r="AP34" i="3"/>
  <c r="R32" i="1" s="1"/>
  <c r="AO32" i="1" s="1"/>
  <c r="AP35" i="3"/>
  <c r="R33" i="1" s="1"/>
  <c r="AO33" i="1" s="1"/>
  <c r="AP36" i="3"/>
  <c r="R34" i="1" s="1"/>
  <c r="AO34" i="1" s="1"/>
  <c r="AP37" i="3"/>
  <c r="R35" i="1" s="1"/>
  <c r="AO35" i="1" s="1"/>
  <c r="AP38" i="3"/>
  <c r="R36" i="1" s="1"/>
  <c r="AO36" i="1" s="1"/>
  <c r="AP39" i="3"/>
  <c r="R37" i="1" s="1"/>
  <c r="AO37" i="1" s="1"/>
  <c r="AP40" i="3"/>
  <c r="R38" i="1" s="1"/>
  <c r="AO38" i="1" s="1"/>
  <c r="AP41" i="3"/>
  <c r="R39" i="1" s="1"/>
  <c r="AO39" i="1" s="1"/>
  <c r="AP42" i="3"/>
  <c r="R40" i="1" s="1"/>
  <c r="AO40" i="1" s="1"/>
  <c r="AP43" i="3"/>
  <c r="R41" i="1" s="1"/>
  <c r="AO41" i="1" s="1"/>
  <c r="AP44" i="3"/>
  <c r="R42" i="1" s="1"/>
  <c r="AO42" i="1" s="1"/>
  <c r="AP45" i="3"/>
  <c r="R43" i="1" s="1"/>
  <c r="AO43" i="1" s="1"/>
  <c r="AP46" i="3"/>
  <c r="AP47" i="3"/>
  <c r="R45" i="1" s="1"/>
  <c r="AO45" i="1" s="1"/>
  <c r="AP48" i="3"/>
  <c r="R46" i="1" s="1"/>
  <c r="AO46" i="1" s="1"/>
  <c r="AQ9" i="3"/>
  <c r="S7" i="1" s="1"/>
  <c r="AP7" i="1" s="1"/>
  <c r="AR9" i="3"/>
  <c r="T7" i="1" s="1"/>
  <c r="AQ7" i="1" s="1"/>
  <c r="AS9" i="3"/>
  <c r="U7" i="1" s="1"/>
  <c r="AR7" i="1" s="1"/>
  <c r="AP9" i="3"/>
  <c r="R7" i="1" s="1"/>
  <c r="AO7" i="1" s="1"/>
  <c r="AO10" i="3"/>
  <c r="P8" i="1" s="1"/>
  <c r="AM8" i="1" s="1"/>
  <c r="AO11" i="3"/>
  <c r="P9" i="1" s="1"/>
  <c r="AM9" i="1" s="1"/>
  <c r="AO12" i="3"/>
  <c r="P10" i="1" s="1"/>
  <c r="AM10" i="1" s="1"/>
  <c r="AO13" i="3"/>
  <c r="P11" i="1" s="1"/>
  <c r="AM11" i="1" s="1"/>
  <c r="AO14" i="3"/>
  <c r="P12" i="1" s="1"/>
  <c r="AM12" i="1" s="1"/>
  <c r="AO15" i="3"/>
  <c r="AO16" i="3"/>
  <c r="P14" i="1" s="1"/>
  <c r="AM14" i="1" s="1"/>
  <c r="AO17" i="3"/>
  <c r="P15" i="1" s="1"/>
  <c r="AM15" i="1" s="1"/>
  <c r="AO18" i="3"/>
  <c r="P16" i="1" s="1"/>
  <c r="AM16" i="1" s="1"/>
  <c r="AO19" i="3"/>
  <c r="P17" i="1" s="1"/>
  <c r="AM17" i="1" s="1"/>
  <c r="AO20" i="3"/>
  <c r="P18" i="1" s="1"/>
  <c r="AM18" i="1" s="1"/>
  <c r="AO21" i="3"/>
  <c r="AO22" i="3"/>
  <c r="P20" i="1" s="1"/>
  <c r="AM20" i="1" s="1"/>
  <c r="AO23" i="3"/>
  <c r="AO24" i="3"/>
  <c r="P22" i="1" s="1"/>
  <c r="AM22" i="1" s="1"/>
  <c r="AO25" i="3"/>
  <c r="P23" i="1" s="1"/>
  <c r="AM23" i="1" s="1"/>
  <c r="AO26" i="3"/>
  <c r="P24" i="1" s="1"/>
  <c r="AM24" i="1" s="1"/>
  <c r="AO27" i="3"/>
  <c r="AO28" i="3"/>
  <c r="P26" i="1" s="1"/>
  <c r="AM26" i="1" s="1"/>
  <c r="AO29" i="3"/>
  <c r="P27" i="1" s="1"/>
  <c r="AM27" i="1" s="1"/>
  <c r="AO30" i="3"/>
  <c r="P28" i="1" s="1"/>
  <c r="AM28" i="1" s="1"/>
  <c r="AO31" i="3"/>
  <c r="P29" i="1" s="1"/>
  <c r="AM29" i="1" s="1"/>
  <c r="AO32" i="3"/>
  <c r="P30" i="1" s="1"/>
  <c r="AM30" i="1" s="1"/>
  <c r="AO33" i="3"/>
  <c r="P31" i="1" s="1"/>
  <c r="AM31" i="1" s="1"/>
  <c r="AO34" i="3"/>
  <c r="P32" i="1" s="1"/>
  <c r="AM32" i="1" s="1"/>
  <c r="AO35" i="3"/>
  <c r="P33" i="1" s="1"/>
  <c r="AM33" i="1" s="1"/>
  <c r="AO36" i="3"/>
  <c r="P34" i="1" s="1"/>
  <c r="AM34" i="1" s="1"/>
  <c r="AO37" i="3"/>
  <c r="AO38" i="3"/>
  <c r="P36" i="1" s="1"/>
  <c r="AM36" i="1" s="1"/>
  <c r="AO39" i="3"/>
  <c r="AO40" i="3"/>
  <c r="P38" i="1" s="1"/>
  <c r="AM38" i="1" s="1"/>
  <c r="AO41" i="3"/>
  <c r="P39" i="1" s="1"/>
  <c r="AM39" i="1" s="1"/>
  <c r="AO42" i="3"/>
  <c r="P40" i="1" s="1"/>
  <c r="AM40" i="1" s="1"/>
  <c r="AO43" i="3"/>
  <c r="P41" i="1" s="1"/>
  <c r="AM41" i="1" s="1"/>
  <c r="AO44" i="3"/>
  <c r="P42" i="1" s="1"/>
  <c r="AM42" i="1" s="1"/>
  <c r="AO45" i="3"/>
  <c r="P43" i="1" s="1"/>
  <c r="AM43" i="1" s="1"/>
  <c r="AO46" i="3"/>
  <c r="P44" i="1" s="1"/>
  <c r="AM44" i="1" s="1"/>
  <c r="AO47" i="3"/>
  <c r="P45" i="1" s="1"/>
  <c r="AM45" i="1" s="1"/>
  <c r="AO48" i="3"/>
  <c r="P46" i="1" s="1"/>
  <c r="AM46" i="1" s="1"/>
  <c r="AN10" i="3"/>
  <c r="O8" i="1" s="1"/>
  <c r="AL8" i="1" s="1"/>
  <c r="AN11" i="3"/>
  <c r="O9" i="1" s="1"/>
  <c r="AL9" i="1" s="1"/>
  <c r="AN12" i="3"/>
  <c r="O10" i="1" s="1"/>
  <c r="AL10" i="1" s="1"/>
  <c r="AN13" i="3"/>
  <c r="O11" i="1" s="1"/>
  <c r="AL11" i="1" s="1"/>
  <c r="AN14" i="3"/>
  <c r="O12" i="1" s="1"/>
  <c r="AL12" i="1" s="1"/>
  <c r="AN15" i="3"/>
  <c r="O13" i="1" s="1"/>
  <c r="AL13" i="1" s="1"/>
  <c r="AN16" i="3"/>
  <c r="O14" i="1" s="1"/>
  <c r="AL14" i="1" s="1"/>
  <c r="AN17" i="3"/>
  <c r="O15" i="1" s="1"/>
  <c r="AL15" i="1" s="1"/>
  <c r="AN18" i="3"/>
  <c r="AN19" i="3"/>
  <c r="O17" i="1" s="1"/>
  <c r="AL17" i="1" s="1"/>
  <c r="AN20" i="3"/>
  <c r="AN21" i="3"/>
  <c r="AN22" i="3"/>
  <c r="O20" i="1" s="1"/>
  <c r="AL20" i="1" s="1"/>
  <c r="AN23" i="3"/>
  <c r="O21" i="1" s="1"/>
  <c r="AL21" i="1" s="1"/>
  <c r="AN24" i="3"/>
  <c r="O22" i="1" s="1"/>
  <c r="AL22" i="1" s="1"/>
  <c r="AN25" i="3"/>
  <c r="O23" i="1" s="1"/>
  <c r="AL23" i="1" s="1"/>
  <c r="AN26" i="3"/>
  <c r="O24" i="1" s="1"/>
  <c r="AL24" i="1" s="1"/>
  <c r="AN27" i="3"/>
  <c r="O25" i="1" s="1"/>
  <c r="AL25" i="1" s="1"/>
  <c r="AN28" i="3"/>
  <c r="O26" i="1" s="1"/>
  <c r="AL26" i="1" s="1"/>
  <c r="AN29" i="3"/>
  <c r="O27" i="1" s="1"/>
  <c r="AL27" i="1" s="1"/>
  <c r="AN30" i="3"/>
  <c r="O28" i="1" s="1"/>
  <c r="AL28" i="1" s="1"/>
  <c r="AN31" i="3"/>
  <c r="O29" i="1" s="1"/>
  <c r="AL29" i="1" s="1"/>
  <c r="AN32" i="3"/>
  <c r="O30" i="1" s="1"/>
  <c r="AL30" i="1" s="1"/>
  <c r="AN33" i="3"/>
  <c r="AN34" i="3"/>
  <c r="O32" i="1" s="1"/>
  <c r="AL32" i="1" s="1"/>
  <c r="AN35" i="3"/>
  <c r="O33" i="1" s="1"/>
  <c r="AL33" i="1" s="1"/>
  <c r="AN36" i="3"/>
  <c r="AN37" i="3"/>
  <c r="O35" i="1" s="1"/>
  <c r="AL35" i="1" s="1"/>
  <c r="AN38" i="3"/>
  <c r="O36" i="1" s="1"/>
  <c r="AL36" i="1" s="1"/>
  <c r="AN39" i="3"/>
  <c r="O37" i="1" s="1"/>
  <c r="AL37" i="1" s="1"/>
  <c r="AN40" i="3"/>
  <c r="O38" i="1" s="1"/>
  <c r="AL38" i="1" s="1"/>
  <c r="AN41" i="3"/>
  <c r="O39" i="1" s="1"/>
  <c r="AL39" i="1" s="1"/>
  <c r="AN42" i="3"/>
  <c r="O40" i="1" s="1"/>
  <c r="AL40" i="1" s="1"/>
  <c r="AN43" i="3"/>
  <c r="O41" i="1" s="1"/>
  <c r="AL41" i="1" s="1"/>
  <c r="AN44" i="3"/>
  <c r="O42" i="1" s="1"/>
  <c r="AL42" i="1" s="1"/>
  <c r="AN45" i="3"/>
  <c r="O43" i="1" s="1"/>
  <c r="AL43" i="1" s="1"/>
  <c r="AN46" i="3"/>
  <c r="O44" i="1" s="1"/>
  <c r="AL44" i="1" s="1"/>
  <c r="AN47" i="3"/>
  <c r="O45" i="1" s="1"/>
  <c r="AL45" i="1" s="1"/>
  <c r="AN48" i="3"/>
  <c r="O46" i="1" s="1"/>
  <c r="AL46" i="1" s="1"/>
  <c r="AM48" i="3"/>
  <c r="N46" i="1" s="1"/>
  <c r="AK46" i="1" s="1"/>
  <c r="AM10" i="3"/>
  <c r="N8" i="1" s="1"/>
  <c r="AK8" i="1" s="1"/>
  <c r="AM11" i="3"/>
  <c r="N9" i="1" s="1"/>
  <c r="AK9" i="1" s="1"/>
  <c r="AM12" i="3"/>
  <c r="N10" i="1" s="1"/>
  <c r="AK10" i="1" s="1"/>
  <c r="AM13" i="3"/>
  <c r="N11" i="1" s="1"/>
  <c r="AK11" i="1" s="1"/>
  <c r="AM14" i="3"/>
  <c r="AM15" i="3"/>
  <c r="N13" i="1" s="1"/>
  <c r="AK13" i="1" s="1"/>
  <c r="AM16" i="3"/>
  <c r="N14" i="1" s="1"/>
  <c r="AK14" i="1" s="1"/>
  <c r="AM17" i="3"/>
  <c r="AM18" i="3"/>
  <c r="N16" i="1" s="1"/>
  <c r="AK16" i="1" s="1"/>
  <c r="AM19" i="3"/>
  <c r="N17" i="1" s="1"/>
  <c r="AK17" i="1" s="1"/>
  <c r="AM20" i="3"/>
  <c r="AM21" i="3"/>
  <c r="N19" i="1" s="1"/>
  <c r="AK19" i="1" s="1"/>
  <c r="AM22" i="3"/>
  <c r="N20" i="1" s="1"/>
  <c r="AK20" i="1" s="1"/>
  <c r="AM23" i="3"/>
  <c r="N21" i="1" s="1"/>
  <c r="AK21" i="1" s="1"/>
  <c r="AM24" i="3"/>
  <c r="N22" i="1" s="1"/>
  <c r="AK22" i="1" s="1"/>
  <c r="AM25" i="3"/>
  <c r="N23" i="1" s="1"/>
  <c r="AK23" i="1" s="1"/>
  <c r="AM26" i="3"/>
  <c r="AM27" i="3"/>
  <c r="N25" i="1" s="1"/>
  <c r="AK25" i="1" s="1"/>
  <c r="AM28" i="3"/>
  <c r="AM29" i="3"/>
  <c r="N27" i="1" s="1"/>
  <c r="AK27" i="1" s="1"/>
  <c r="AM30" i="3"/>
  <c r="N28" i="1" s="1"/>
  <c r="AK28" i="1" s="1"/>
  <c r="AM31" i="3"/>
  <c r="N29" i="1" s="1"/>
  <c r="AK29" i="1" s="1"/>
  <c r="AM32" i="3"/>
  <c r="N30" i="1" s="1"/>
  <c r="AK30" i="1" s="1"/>
  <c r="AM33" i="3"/>
  <c r="N31" i="1" s="1"/>
  <c r="AK31" i="1" s="1"/>
  <c r="AM34" i="3"/>
  <c r="N32" i="1" s="1"/>
  <c r="AK32" i="1" s="1"/>
  <c r="AM35" i="3"/>
  <c r="N33" i="1" s="1"/>
  <c r="AK33" i="1" s="1"/>
  <c r="AM36" i="3"/>
  <c r="N34" i="1" s="1"/>
  <c r="AK34" i="1" s="1"/>
  <c r="AM37" i="3"/>
  <c r="N35" i="1" s="1"/>
  <c r="AK35" i="1" s="1"/>
  <c r="AM38" i="3"/>
  <c r="N36" i="1" s="1"/>
  <c r="AK36" i="1" s="1"/>
  <c r="AM39" i="3"/>
  <c r="N37" i="1" s="1"/>
  <c r="AK37" i="1" s="1"/>
  <c r="AM40" i="3"/>
  <c r="N38" i="1" s="1"/>
  <c r="AK38" i="1" s="1"/>
  <c r="AM41" i="3"/>
  <c r="N39" i="1" s="1"/>
  <c r="AK39" i="1" s="1"/>
  <c r="AM42" i="3"/>
  <c r="N40" i="1" s="1"/>
  <c r="AK40" i="1" s="1"/>
  <c r="AM43" i="3"/>
  <c r="N41" i="1" s="1"/>
  <c r="AK41" i="1" s="1"/>
  <c r="AM44" i="3"/>
  <c r="AM45" i="3"/>
  <c r="N43" i="1" s="1"/>
  <c r="AK43" i="1" s="1"/>
  <c r="AM46" i="3"/>
  <c r="N44" i="1" s="1"/>
  <c r="AK44" i="1" s="1"/>
  <c r="AM47" i="3"/>
  <c r="N45" i="1" s="1"/>
  <c r="AK45" i="1" s="1"/>
  <c r="AL10" i="3"/>
  <c r="M8" i="1" s="1"/>
  <c r="AJ8" i="1" s="1"/>
  <c r="AL11" i="3"/>
  <c r="M9" i="1" s="1"/>
  <c r="AJ9" i="1" s="1"/>
  <c r="AL12" i="3"/>
  <c r="M10" i="1" s="1"/>
  <c r="AJ10" i="1" s="1"/>
  <c r="AL13" i="3"/>
  <c r="M11" i="1" s="1"/>
  <c r="AJ11" i="1" s="1"/>
  <c r="AL14" i="3"/>
  <c r="M12" i="1" s="1"/>
  <c r="AJ12" i="1" s="1"/>
  <c r="AL15" i="3"/>
  <c r="AL16" i="3"/>
  <c r="AL17" i="3"/>
  <c r="AL18" i="3"/>
  <c r="AL19" i="3"/>
  <c r="M17" i="1" s="1"/>
  <c r="AJ17" i="1" s="1"/>
  <c r="AL20" i="3"/>
  <c r="M18" i="1" s="1"/>
  <c r="AJ18" i="1" s="1"/>
  <c r="AL21" i="3"/>
  <c r="M19" i="1" s="1"/>
  <c r="AJ19" i="1" s="1"/>
  <c r="AL22" i="3"/>
  <c r="M20" i="1" s="1"/>
  <c r="AJ20" i="1" s="1"/>
  <c r="AL23" i="3"/>
  <c r="M21" i="1" s="1"/>
  <c r="AJ21" i="1" s="1"/>
  <c r="AL24" i="3"/>
  <c r="M22" i="1" s="1"/>
  <c r="AJ22" i="1" s="1"/>
  <c r="AL25" i="3"/>
  <c r="M23" i="1" s="1"/>
  <c r="AJ23" i="1" s="1"/>
  <c r="AL26" i="3"/>
  <c r="M24" i="1" s="1"/>
  <c r="AJ24" i="1" s="1"/>
  <c r="AL27" i="3"/>
  <c r="M25" i="1" s="1"/>
  <c r="AJ25" i="1" s="1"/>
  <c r="AL28" i="3"/>
  <c r="M26" i="1" s="1"/>
  <c r="AJ26" i="1" s="1"/>
  <c r="AL29" i="3"/>
  <c r="M27" i="1" s="1"/>
  <c r="AJ27" i="1" s="1"/>
  <c r="AL30" i="3"/>
  <c r="AL31" i="3"/>
  <c r="M29" i="1" s="1"/>
  <c r="AJ29" i="1" s="1"/>
  <c r="AL32" i="3"/>
  <c r="M30" i="1" s="1"/>
  <c r="AJ30" i="1" s="1"/>
  <c r="AL33" i="3"/>
  <c r="M31" i="1" s="1"/>
  <c r="AJ31" i="1" s="1"/>
  <c r="AL34" i="3"/>
  <c r="M32" i="1" s="1"/>
  <c r="AJ32" i="1" s="1"/>
  <c r="AL35" i="3"/>
  <c r="M33" i="1" s="1"/>
  <c r="AJ33" i="1" s="1"/>
  <c r="AL36" i="3"/>
  <c r="M34" i="1" s="1"/>
  <c r="AJ34" i="1" s="1"/>
  <c r="AL37" i="3"/>
  <c r="M35" i="1" s="1"/>
  <c r="AJ35" i="1" s="1"/>
  <c r="AL38" i="3"/>
  <c r="M36" i="1" s="1"/>
  <c r="AJ36" i="1" s="1"/>
  <c r="AL39" i="3"/>
  <c r="AL40" i="3"/>
  <c r="M38" i="1" s="1"/>
  <c r="AJ38" i="1" s="1"/>
  <c r="AL41" i="3"/>
  <c r="M39" i="1" s="1"/>
  <c r="AJ39" i="1" s="1"/>
  <c r="AL42" i="3"/>
  <c r="AL43" i="3"/>
  <c r="M41" i="1" s="1"/>
  <c r="AJ41" i="1" s="1"/>
  <c r="AL44" i="3"/>
  <c r="M42" i="1" s="1"/>
  <c r="AJ42" i="1" s="1"/>
  <c r="AL45" i="3"/>
  <c r="M43" i="1" s="1"/>
  <c r="AJ43" i="1" s="1"/>
  <c r="AL46" i="3"/>
  <c r="M44" i="1" s="1"/>
  <c r="AJ44" i="1" s="1"/>
  <c r="AL47" i="3"/>
  <c r="M45" i="1" s="1"/>
  <c r="AJ45" i="1" s="1"/>
  <c r="AL48" i="3"/>
  <c r="M46" i="1" s="1"/>
  <c r="AJ46" i="1" s="1"/>
  <c r="AM9" i="3"/>
  <c r="N7" i="1" s="1"/>
  <c r="AK7" i="1" s="1"/>
  <c r="AN9" i="3"/>
  <c r="O7" i="1" s="1"/>
  <c r="AL7" i="1" s="1"/>
  <c r="AO9" i="3"/>
  <c r="P7" i="1" s="1"/>
  <c r="AM7" i="1" s="1"/>
  <c r="AL9" i="3"/>
  <c r="M7" i="1" s="1"/>
  <c r="AJ7" i="1" s="1"/>
  <c r="U15" i="1"/>
  <c r="AR15" i="1" s="1"/>
  <c r="U17" i="1"/>
  <c r="AR17" i="1" s="1"/>
  <c r="U18" i="1"/>
  <c r="AR18" i="1" s="1"/>
  <c r="U20" i="1"/>
  <c r="AR20" i="1" s="1"/>
  <c r="U23" i="1"/>
  <c r="AR23" i="1" s="1"/>
  <c r="U24" i="1"/>
  <c r="AR24" i="1" s="1"/>
  <c r="U25" i="1"/>
  <c r="AR25" i="1" s="1"/>
  <c r="U26" i="1"/>
  <c r="AR26" i="1" s="1"/>
  <c r="U27" i="1"/>
  <c r="AR27" i="1" s="1"/>
  <c r="U35" i="1"/>
  <c r="AR35" i="1" s="1"/>
  <c r="U36" i="1"/>
  <c r="AR36" i="1" s="1"/>
  <c r="U39" i="1"/>
  <c r="AR39" i="1" s="1"/>
  <c r="U41" i="1"/>
  <c r="AR41" i="1" s="1"/>
  <c r="T24" i="1"/>
  <c r="AQ24" i="1" s="1"/>
  <c r="T26" i="1"/>
  <c r="AQ26" i="1" s="1"/>
  <c r="T29" i="1"/>
  <c r="AQ29" i="1" s="1"/>
  <c r="T32" i="1"/>
  <c r="AQ32" i="1" s="1"/>
  <c r="T33" i="1"/>
  <c r="AQ33" i="1" s="1"/>
  <c r="T34" i="1"/>
  <c r="AQ34" i="1" s="1"/>
  <c r="T35" i="1"/>
  <c r="AQ35" i="1" s="1"/>
  <c r="T36" i="1"/>
  <c r="AQ36" i="1" s="1"/>
  <c r="T37" i="1"/>
  <c r="T44" i="1"/>
  <c r="AQ44" i="1" s="1"/>
  <c r="S9" i="1"/>
  <c r="AP9" i="1" s="1"/>
  <c r="S11" i="1"/>
  <c r="AP11" i="1" s="1"/>
  <c r="S23" i="1"/>
  <c r="AP23" i="1" s="1"/>
  <c r="S26" i="1"/>
  <c r="AP26" i="1" s="1"/>
  <c r="S27" i="1"/>
  <c r="AP27" i="1" s="1"/>
  <c r="S31" i="1"/>
  <c r="AP31" i="1" s="1"/>
  <c r="S32" i="1"/>
  <c r="AP32" i="1" s="1"/>
  <c r="S33" i="1"/>
  <c r="AP33" i="1" s="1"/>
  <c r="S35" i="1"/>
  <c r="AP35" i="1" s="1"/>
  <c r="S41" i="1"/>
  <c r="AP41" i="1" s="1"/>
  <c r="S42" i="1"/>
  <c r="AP42" i="1" s="1"/>
  <c r="S43" i="1"/>
  <c r="AP43" i="1" s="1"/>
  <c r="S44" i="1"/>
  <c r="AP44" i="1" s="1"/>
  <c r="R20" i="1"/>
  <c r="AO20" i="1" s="1"/>
  <c r="R28" i="1"/>
  <c r="AO28" i="1" s="1"/>
  <c r="R44" i="1"/>
  <c r="AO44" i="1" s="1"/>
  <c r="U8" i="1"/>
  <c r="AR8" i="1" s="1"/>
  <c r="U10" i="1"/>
  <c r="AR10" i="1" s="1"/>
  <c r="U11" i="1"/>
  <c r="AR11" i="1" s="1"/>
  <c r="T8" i="1"/>
  <c r="AQ8" i="1" s="1"/>
  <c r="P13" i="1"/>
  <c r="AM13" i="1" s="1"/>
  <c r="P19" i="1"/>
  <c r="AM19" i="1" s="1"/>
  <c r="P21" i="1"/>
  <c r="AM21" i="1" s="1"/>
  <c r="P25" i="1"/>
  <c r="AM25" i="1" s="1"/>
  <c r="P35" i="1"/>
  <c r="AM35" i="1" s="1"/>
  <c r="P37" i="1"/>
  <c r="AM37" i="1" s="1"/>
  <c r="O16" i="1"/>
  <c r="AL16" i="1" s="1"/>
  <c r="O18" i="1"/>
  <c r="AL18" i="1" s="1"/>
  <c r="O19" i="1"/>
  <c r="AL19" i="1" s="1"/>
  <c r="O31" i="1"/>
  <c r="AL31" i="1" s="1"/>
  <c r="O34" i="1"/>
  <c r="AL34" i="1" s="1"/>
  <c r="N12" i="1"/>
  <c r="AK12" i="1" s="1"/>
  <c r="N15" i="1"/>
  <c r="AK15" i="1" s="1"/>
  <c r="N18" i="1"/>
  <c r="AK18" i="1" s="1"/>
  <c r="N24" i="1"/>
  <c r="AK24" i="1" s="1"/>
  <c r="N26" i="1"/>
  <c r="AK26" i="1" s="1"/>
  <c r="N42" i="1"/>
  <c r="AK42" i="1" s="1"/>
  <c r="M13" i="1"/>
  <c r="AJ13" i="1" s="1"/>
  <c r="M14" i="1"/>
  <c r="AJ14" i="1" s="1"/>
  <c r="M15" i="1"/>
  <c r="AJ15" i="1" s="1"/>
  <c r="M16" i="1"/>
  <c r="AJ16" i="1" s="1"/>
  <c r="M28" i="1"/>
  <c r="AJ28" i="1" s="1"/>
  <c r="M37" i="1"/>
  <c r="AJ37" i="1" s="1"/>
  <c r="M40" i="1"/>
  <c r="AJ40" i="1" s="1"/>
  <c r="A7" i="1"/>
  <c r="B7" i="1"/>
  <c r="B8" i="2" s="1"/>
  <c r="A8" i="1"/>
  <c r="B8" i="1"/>
  <c r="B9" i="2" s="1"/>
  <c r="A9" i="1"/>
  <c r="A10" i="2" s="1"/>
  <c r="B9" i="1"/>
  <c r="B10" i="2" s="1"/>
  <c r="A10" i="1"/>
  <c r="A11" i="2" s="1"/>
  <c r="B10" i="1"/>
  <c r="B11" i="2" s="1"/>
  <c r="A11" i="1"/>
  <c r="A12" i="2" s="1"/>
  <c r="B11" i="1"/>
  <c r="B12" i="2" s="1"/>
  <c r="A12" i="1"/>
  <c r="A13" i="2" s="1"/>
  <c r="B12" i="1"/>
  <c r="B13" i="2" s="1"/>
  <c r="A13" i="1"/>
  <c r="B13" i="1"/>
  <c r="B14" i="2" s="1"/>
  <c r="A14" i="1"/>
  <c r="B14" i="1"/>
  <c r="B15" i="2" s="1"/>
  <c r="A15" i="1"/>
  <c r="A16" i="2" s="1"/>
  <c r="B15" i="1"/>
  <c r="B16" i="2" s="1"/>
  <c r="A16" i="1"/>
  <c r="A17" i="2" s="1"/>
  <c r="B16" i="1"/>
  <c r="A17" i="1"/>
  <c r="A18" i="2" s="1"/>
  <c r="B17" i="1"/>
  <c r="B18" i="2" s="1"/>
  <c r="A18" i="1"/>
  <c r="A19" i="2" s="1"/>
  <c r="B18" i="1"/>
  <c r="B19" i="2" s="1"/>
  <c r="A19" i="1"/>
  <c r="B19" i="1"/>
  <c r="B20" i="2" s="1"/>
  <c r="A20" i="1"/>
  <c r="A21" i="2" s="1"/>
  <c r="B20" i="1"/>
  <c r="B21" i="2" s="1"/>
  <c r="A21" i="1"/>
  <c r="A22" i="2" s="1"/>
  <c r="B21" i="1"/>
  <c r="A22" i="1"/>
  <c r="A23" i="2" s="1"/>
  <c r="B22" i="1"/>
  <c r="B23" i="2" s="1"/>
  <c r="A23" i="1"/>
  <c r="A24" i="2" s="1"/>
  <c r="B23" i="1"/>
  <c r="B24" i="2" s="1"/>
  <c r="A24" i="1"/>
  <c r="A25" i="2" s="1"/>
  <c r="B24" i="1"/>
  <c r="B25" i="2" s="1"/>
  <c r="A25" i="1"/>
  <c r="A26" i="2" s="1"/>
  <c r="B25" i="1"/>
  <c r="A26" i="1"/>
  <c r="B26" i="1"/>
  <c r="B27" i="2" s="1"/>
  <c r="A27" i="1"/>
  <c r="A28" i="2" s="1"/>
  <c r="B27" i="1"/>
  <c r="B28" i="2" s="1"/>
  <c r="A28" i="1"/>
  <c r="A29" i="2" s="1"/>
  <c r="B28" i="1"/>
  <c r="A29" i="1"/>
  <c r="A30" i="2" s="1"/>
  <c r="B29" i="1"/>
  <c r="B30" i="2" s="1"/>
  <c r="A30" i="1"/>
  <c r="A31" i="2" s="1"/>
  <c r="B30" i="1"/>
  <c r="B31" i="2" s="1"/>
  <c r="A31" i="1"/>
  <c r="B31" i="1"/>
  <c r="B32" i="2" s="1"/>
  <c r="A32" i="1"/>
  <c r="B32" i="1"/>
  <c r="B33" i="2" s="1"/>
  <c r="A33" i="1"/>
  <c r="A34" i="2" s="1"/>
  <c r="B33" i="1"/>
  <c r="B34" i="2" s="1"/>
  <c r="A34" i="1"/>
  <c r="A35" i="2" s="1"/>
  <c r="B34" i="1"/>
  <c r="B35" i="2" s="1"/>
  <c r="A35" i="1"/>
  <c r="A36" i="2" s="1"/>
  <c r="B35" i="1"/>
  <c r="B36" i="2" s="1"/>
  <c r="A36" i="1"/>
  <c r="B36" i="1"/>
  <c r="B37" i="2" s="1"/>
  <c r="A37" i="1"/>
  <c r="B37" i="1"/>
  <c r="B38" i="2" s="1"/>
  <c r="A38" i="1"/>
  <c r="B38" i="1"/>
  <c r="B39" i="2" s="1"/>
  <c r="A39" i="1"/>
  <c r="A40" i="2" s="1"/>
  <c r="B39" i="1"/>
  <c r="B40" i="2" s="1"/>
  <c r="A40" i="1"/>
  <c r="A41" i="2" s="1"/>
  <c r="B40" i="1"/>
  <c r="A41" i="1"/>
  <c r="A42" i="2" s="1"/>
  <c r="B41" i="1"/>
  <c r="B42" i="2" s="1"/>
  <c r="A42" i="1"/>
  <c r="A43" i="2" s="1"/>
  <c r="B42" i="1"/>
  <c r="B43" i="2" s="1"/>
  <c r="A43" i="1"/>
  <c r="B43" i="1"/>
  <c r="B44" i="2" s="1"/>
  <c r="A44" i="1"/>
  <c r="B44" i="1"/>
  <c r="B45" i="2" s="1"/>
  <c r="A45" i="1"/>
  <c r="A46" i="2" s="1"/>
  <c r="B45" i="1"/>
  <c r="B46" i="2" s="1"/>
  <c r="A46" i="1"/>
  <c r="A47" i="2" s="1"/>
  <c r="B46" i="1"/>
  <c r="B47" i="2" s="1"/>
  <c r="AK10" i="3"/>
  <c r="K8" i="1" s="1"/>
  <c r="AH8" i="1" s="1"/>
  <c r="AK11" i="3"/>
  <c r="K9" i="1" s="1"/>
  <c r="AH9" i="1" s="1"/>
  <c r="AK12" i="3"/>
  <c r="K10" i="1" s="1"/>
  <c r="AH10" i="1" s="1"/>
  <c r="AK13" i="3"/>
  <c r="K11" i="1" s="1"/>
  <c r="AH11" i="1" s="1"/>
  <c r="AK14" i="3"/>
  <c r="K12" i="1" s="1"/>
  <c r="AH12" i="1" s="1"/>
  <c r="AK15" i="3"/>
  <c r="K13" i="1" s="1"/>
  <c r="AH13" i="1" s="1"/>
  <c r="AK16" i="3"/>
  <c r="K14" i="1" s="1"/>
  <c r="AH14" i="1" s="1"/>
  <c r="AK17" i="3"/>
  <c r="K15" i="1" s="1"/>
  <c r="AH15" i="1" s="1"/>
  <c r="AK18" i="3"/>
  <c r="K16" i="1" s="1"/>
  <c r="AK19" i="3"/>
  <c r="K17" i="1" s="1"/>
  <c r="AH17" i="1" s="1"/>
  <c r="AK20" i="3"/>
  <c r="K18" i="1" s="1"/>
  <c r="AH18" i="1" s="1"/>
  <c r="AK21" i="3"/>
  <c r="K19" i="1" s="1"/>
  <c r="AH19" i="1" s="1"/>
  <c r="AK22" i="3"/>
  <c r="K20" i="1" s="1"/>
  <c r="AH20" i="1" s="1"/>
  <c r="AK23" i="3"/>
  <c r="K21" i="1" s="1"/>
  <c r="AH21" i="1" s="1"/>
  <c r="AK24" i="3"/>
  <c r="K22" i="1" s="1"/>
  <c r="AH22" i="1" s="1"/>
  <c r="AK25" i="3"/>
  <c r="K23" i="1" s="1"/>
  <c r="AH23" i="1" s="1"/>
  <c r="AK26" i="3"/>
  <c r="K24" i="1" s="1"/>
  <c r="AH24" i="1" s="1"/>
  <c r="AK27" i="3"/>
  <c r="K25" i="1" s="1"/>
  <c r="AH25" i="1" s="1"/>
  <c r="AK28" i="3"/>
  <c r="K26" i="1" s="1"/>
  <c r="AH26" i="1" s="1"/>
  <c r="AK29" i="3"/>
  <c r="K27" i="1" s="1"/>
  <c r="AH27" i="1" s="1"/>
  <c r="AK30" i="3"/>
  <c r="K28" i="1" s="1"/>
  <c r="AH28" i="1" s="1"/>
  <c r="AK31" i="3"/>
  <c r="K29" i="1" s="1"/>
  <c r="AH29" i="1" s="1"/>
  <c r="AK32" i="3"/>
  <c r="K30" i="1" s="1"/>
  <c r="AH30" i="1" s="1"/>
  <c r="AK33" i="3"/>
  <c r="K31" i="1" s="1"/>
  <c r="AH31" i="1" s="1"/>
  <c r="AK34" i="3"/>
  <c r="K32" i="1" s="1"/>
  <c r="AH32" i="1" s="1"/>
  <c r="AK35" i="3"/>
  <c r="K33" i="1" s="1"/>
  <c r="AH33" i="1" s="1"/>
  <c r="AK36" i="3"/>
  <c r="K34" i="1" s="1"/>
  <c r="AH34" i="1" s="1"/>
  <c r="AK37" i="3"/>
  <c r="K35" i="1" s="1"/>
  <c r="AH35" i="1" s="1"/>
  <c r="AK38" i="3"/>
  <c r="K36" i="1" s="1"/>
  <c r="AH36" i="1" s="1"/>
  <c r="AK39" i="3"/>
  <c r="K37" i="1" s="1"/>
  <c r="AH37" i="1" s="1"/>
  <c r="AK40" i="3"/>
  <c r="K38" i="1" s="1"/>
  <c r="AH38" i="1" s="1"/>
  <c r="AK41" i="3"/>
  <c r="K39" i="1" s="1"/>
  <c r="AH39" i="1" s="1"/>
  <c r="AK42" i="3"/>
  <c r="K40" i="1" s="1"/>
  <c r="AH40" i="1" s="1"/>
  <c r="AK43" i="3"/>
  <c r="K41" i="1" s="1"/>
  <c r="AH41" i="1" s="1"/>
  <c r="AK44" i="3"/>
  <c r="K42" i="1" s="1"/>
  <c r="AH42" i="1" s="1"/>
  <c r="AK45" i="3"/>
  <c r="K43" i="1" s="1"/>
  <c r="AH43" i="1" s="1"/>
  <c r="AK46" i="3"/>
  <c r="K44" i="1" s="1"/>
  <c r="AH44" i="1" s="1"/>
  <c r="AK47" i="3"/>
  <c r="K45" i="1" s="1"/>
  <c r="AH45" i="1" s="1"/>
  <c r="AK48" i="3"/>
  <c r="K46" i="1" s="1"/>
  <c r="AH46" i="1" s="1"/>
  <c r="AJ10" i="3"/>
  <c r="J8" i="1" s="1"/>
  <c r="AG8" i="1" s="1"/>
  <c r="AJ11" i="3"/>
  <c r="J9" i="1" s="1"/>
  <c r="AG9" i="1" s="1"/>
  <c r="AJ12" i="3"/>
  <c r="J10" i="1" s="1"/>
  <c r="AG10" i="1" s="1"/>
  <c r="AJ13" i="3"/>
  <c r="J11" i="1" s="1"/>
  <c r="AG11" i="1" s="1"/>
  <c r="AJ14" i="3"/>
  <c r="J12" i="1" s="1"/>
  <c r="AG12" i="1" s="1"/>
  <c r="AJ15" i="3"/>
  <c r="J13" i="1" s="1"/>
  <c r="AG13" i="1" s="1"/>
  <c r="AJ16" i="3"/>
  <c r="J14" i="1" s="1"/>
  <c r="AG14" i="1" s="1"/>
  <c r="AJ17" i="3"/>
  <c r="J15" i="1" s="1"/>
  <c r="AG15" i="1" s="1"/>
  <c r="AJ18" i="3"/>
  <c r="J16" i="1" s="1"/>
  <c r="AG16" i="1" s="1"/>
  <c r="AJ19" i="3"/>
  <c r="J17" i="1" s="1"/>
  <c r="AG17" i="1" s="1"/>
  <c r="AJ20" i="3"/>
  <c r="J18" i="1" s="1"/>
  <c r="AG18" i="1" s="1"/>
  <c r="AJ21" i="3"/>
  <c r="J19" i="1" s="1"/>
  <c r="AG19" i="1" s="1"/>
  <c r="AJ22" i="3"/>
  <c r="J20" i="1" s="1"/>
  <c r="AG20" i="1" s="1"/>
  <c r="AJ23" i="3"/>
  <c r="J21" i="1" s="1"/>
  <c r="AG21" i="1" s="1"/>
  <c r="AJ24" i="3"/>
  <c r="J22" i="1" s="1"/>
  <c r="AG22" i="1" s="1"/>
  <c r="AJ25" i="3"/>
  <c r="J23" i="1" s="1"/>
  <c r="AG23" i="1" s="1"/>
  <c r="AJ26" i="3"/>
  <c r="J24" i="1" s="1"/>
  <c r="AG24" i="1" s="1"/>
  <c r="AJ27" i="3"/>
  <c r="J25" i="1" s="1"/>
  <c r="AG25" i="1" s="1"/>
  <c r="AJ28" i="3"/>
  <c r="J26" i="1" s="1"/>
  <c r="AG26" i="1" s="1"/>
  <c r="AJ29" i="3"/>
  <c r="J27" i="1" s="1"/>
  <c r="AG27" i="1" s="1"/>
  <c r="AJ30" i="3"/>
  <c r="J28" i="1" s="1"/>
  <c r="AG28" i="1" s="1"/>
  <c r="AJ31" i="3"/>
  <c r="J29" i="1" s="1"/>
  <c r="AG29" i="1" s="1"/>
  <c r="AJ32" i="3"/>
  <c r="J30" i="1" s="1"/>
  <c r="AG30" i="1" s="1"/>
  <c r="AJ33" i="3"/>
  <c r="J31" i="1" s="1"/>
  <c r="AG31" i="1" s="1"/>
  <c r="AJ34" i="3"/>
  <c r="J32" i="1" s="1"/>
  <c r="AG32" i="1" s="1"/>
  <c r="AJ35" i="3"/>
  <c r="AJ36" i="3"/>
  <c r="J34" i="1" s="1"/>
  <c r="AG34" i="1" s="1"/>
  <c r="AJ37" i="3"/>
  <c r="J35" i="1" s="1"/>
  <c r="AG35" i="1" s="1"/>
  <c r="AJ38" i="3"/>
  <c r="J36" i="1" s="1"/>
  <c r="AG36" i="1" s="1"/>
  <c r="AJ39" i="3"/>
  <c r="J37" i="1" s="1"/>
  <c r="AG37" i="1" s="1"/>
  <c r="AJ40" i="3"/>
  <c r="J38" i="1" s="1"/>
  <c r="AG38" i="1" s="1"/>
  <c r="AJ41" i="3"/>
  <c r="J39" i="1" s="1"/>
  <c r="AG39" i="1" s="1"/>
  <c r="AJ42" i="3"/>
  <c r="J40" i="1" s="1"/>
  <c r="AG40" i="1" s="1"/>
  <c r="AJ43" i="3"/>
  <c r="J41" i="1" s="1"/>
  <c r="AG41" i="1" s="1"/>
  <c r="AJ44" i="3"/>
  <c r="J42" i="1" s="1"/>
  <c r="AG42" i="1" s="1"/>
  <c r="AJ45" i="3"/>
  <c r="J43" i="1" s="1"/>
  <c r="AG43" i="1" s="1"/>
  <c r="AJ46" i="3"/>
  <c r="J44" i="1" s="1"/>
  <c r="AG44" i="1" s="1"/>
  <c r="AJ47" i="3"/>
  <c r="J45" i="1" s="1"/>
  <c r="AG45" i="1" s="1"/>
  <c r="AJ48" i="3"/>
  <c r="J46" i="1" s="1"/>
  <c r="AG46" i="1" s="1"/>
  <c r="AI10" i="3"/>
  <c r="I8" i="1" s="1"/>
  <c r="AF8" i="1" s="1"/>
  <c r="AI11" i="3"/>
  <c r="I9" i="1" s="1"/>
  <c r="AF9" i="1" s="1"/>
  <c r="AI12" i="3"/>
  <c r="I10" i="1" s="1"/>
  <c r="AF10" i="1" s="1"/>
  <c r="AI13" i="3"/>
  <c r="I11" i="1" s="1"/>
  <c r="AF11" i="1" s="1"/>
  <c r="AI14" i="3"/>
  <c r="I12" i="1" s="1"/>
  <c r="AF12" i="1" s="1"/>
  <c r="AI15" i="3"/>
  <c r="I13" i="1" s="1"/>
  <c r="AF13" i="1" s="1"/>
  <c r="AI16" i="3"/>
  <c r="I14" i="1" s="1"/>
  <c r="AF14" i="1" s="1"/>
  <c r="AI17" i="3"/>
  <c r="I15" i="1" s="1"/>
  <c r="AF15" i="1" s="1"/>
  <c r="AI18" i="3"/>
  <c r="I16" i="1" s="1"/>
  <c r="AF16" i="1" s="1"/>
  <c r="AI19" i="3"/>
  <c r="I17" i="1" s="1"/>
  <c r="AF17" i="1" s="1"/>
  <c r="AI20" i="3"/>
  <c r="I18" i="1" s="1"/>
  <c r="AF18" i="1" s="1"/>
  <c r="AI21" i="3"/>
  <c r="I19" i="1" s="1"/>
  <c r="AF19" i="1" s="1"/>
  <c r="AI22" i="3"/>
  <c r="I20" i="1" s="1"/>
  <c r="AF20" i="1" s="1"/>
  <c r="AI23" i="3"/>
  <c r="I21" i="1" s="1"/>
  <c r="AF21" i="1" s="1"/>
  <c r="AI24" i="3"/>
  <c r="I22" i="1" s="1"/>
  <c r="AF22" i="1" s="1"/>
  <c r="AI25" i="3"/>
  <c r="I23" i="1" s="1"/>
  <c r="AF23" i="1" s="1"/>
  <c r="AI26" i="3"/>
  <c r="I24" i="1" s="1"/>
  <c r="AF24" i="1" s="1"/>
  <c r="AI27" i="3"/>
  <c r="I25" i="1" s="1"/>
  <c r="AF25" i="1" s="1"/>
  <c r="AI28" i="3"/>
  <c r="I26" i="1" s="1"/>
  <c r="AF26" i="1" s="1"/>
  <c r="AI29" i="3"/>
  <c r="I27" i="1" s="1"/>
  <c r="AF27" i="1" s="1"/>
  <c r="AI30" i="3"/>
  <c r="I28" i="1" s="1"/>
  <c r="AF28" i="1" s="1"/>
  <c r="AI31" i="3"/>
  <c r="I29" i="1" s="1"/>
  <c r="AF29" i="1" s="1"/>
  <c r="AI32" i="3"/>
  <c r="I30" i="1" s="1"/>
  <c r="AF30" i="1" s="1"/>
  <c r="AI33" i="3"/>
  <c r="I31" i="1" s="1"/>
  <c r="AF31" i="1" s="1"/>
  <c r="AI34" i="3"/>
  <c r="I32" i="1" s="1"/>
  <c r="AF32" i="1" s="1"/>
  <c r="AI35" i="3"/>
  <c r="I33" i="1" s="1"/>
  <c r="AF33" i="1" s="1"/>
  <c r="AI36" i="3"/>
  <c r="I34" i="1" s="1"/>
  <c r="AF34" i="1" s="1"/>
  <c r="AI37" i="3"/>
  <c r="I35" i="1" s="1"/>
  <c r="AF35" i="1" s="1"/>
  <c r="AI38" i="3"/>
  <c r="I36" i="1" s="1"/>
  <c r="AF36" i="1" s="1"/>
  <c r="AI39" i="3"/>
  <c r="I37" i="1" s="1"/>
  <c r="AF37" i="1" s="1"/>
  <c r="AI40" i="3"/>
  <c r="I38" i="1" s="1"/>
  <c r="AF38" i="1" s="1"/>
  <c r="AI41" i="3"/>
  <c r="I39" i="1" s="1"/>
  <c r="AF39" i="1" s="1"/>
  <c r="AI42" i="3"/>
  <c r="I40" i="1" s="1"/>
  <c r="AF40" i="1" s="1"/>
  <c r="AI43" i="3"/>
  <c r="I41" i="1" s="1"/>
  <c r="AF41" i="1" s="1"/>
  <c r="AI44" i="3"/>
  <c r="I42" i="1" s="1"/>
  <c r="AF42" i="1" s="1"/>
  <c r="AI45" i="3"/>
  <c r="I43" i="1" s="1"/>
  <c r="AF43" i="1" s="1"/>
  <c r="AI46" i="3"/>
  <c r="I44" i="1" s="1"/>
  <c r="AF44" i="1" s="1"/>
  <c r="AI47" i="3"/>
  <c r="I45" i="1" s="1"/>
  <c r="AF45" i="1" s="1"/>
  <c r="AI48" i="3"/>
  <c r="I46" i="1" s="1"/>
  <c r="AF46" i="1" s="1"/>
  <c r="AH10" i="3"/>
  <c r="H8" i="1" s="1"/>
  <c r="AE8" i="1" s="1"/>
  <c r="AH11" i="3"/>
  <c r="H9" i="1" s="1"/>
  <c r="AE9" i="1" s="1"/>
  <c r="AH12" i="3"/>
  <c r="H10" i="1" s="1"/>
  <c r="AE10" i="1" s="1"/>
  <c r="AH13" i="3"/>
  <c r="H11" i="1" s="1"/>
  <c r="AE11" i="1" s="1"/>
  <c r="AH14" i="3"/>
  <c r="H12" i="1" s="1"/>
  <c r="AE12" i="1" s="1"/>
  <c r="AH15" i="3"/>
  <c r="H13" i="1" s="1"/>
  <c r="AE13" i="1" s="1"/>
  <c r="AH16" i="3"/>
  <c r="H14" i="1" s="1"/>
  <c r="AE14" i="1" s="1"/>
  <c r="AH17" i="3"/>
  <c r="H15" i="1" s="1"/>
  <c r="AE15" i="1" s="1"/>
  <c r="AH18" i="3"/>
  <c r="H16" i="1" s="1"/>
  <c r="AE16" i="1" s="1"/>
  <c r="AH19" i="3"/>
  <c r="H17" i="1" s="1"/>
  <c r="AE17" i="1" s="1"/>
  <c r="AH20" i="3"/>
  <c r="H18" i="1" s="1"/>
  <c r="AE18" i="1" s="1"/>
  <c r="AH21" i="3"/>
  <c r="H19" i="1" s="1"/>
  <c r="AE19" i="1" s="1"/>
  <c r="AH22" i="3"/>
  <c r="H20" i="1" s="1"/>
  <c r="AE20" i="1" s="1"/>
  <c r="AH23" i="3"/>
  <c r="H21" i="1" s="1"/>
  <c r="AE21" i="1" s="1"/>
  <c r="AH24" i="3"/>
  <c r="H22" i="1" s="1"/>
  <c r="AE22" i="1" s="1"/>
  <c r="AH25" i="3"/>
  <c r="H23" i="1" s="1"/>
  <c r="AE23" i="1" s="1"/>
  <c r="AH26" i="3"/>
  <c r="H24" i="1" s="1"/>
  <c r="AE24" i="1" s="1"/>
  <c r="AH27" i="3"/>
  <c r="H25" i="1" s="1"/>
  <c r="AE25" i="1" s="1"/>
  <c r="AH28" i="3"/>
  <c r="H26" i="1" s="1"/>
  <c r="AE26" i="1" s="1"/>
  <c r="AH29" i="3"/>
  <c r="H27" i="1" s="1"/>
  <c r="AE27" i="1" s="1"/>
  <c r="AH30" i="3"/>
  <c r="H28" i="1" s="1"/>
  <c r="AE28" i="1" s="1"/>
  <c r="AH31" i="3"/>
  <c r="H29" i="1" s="1"/>
  <c r="AE29" i="1" s="1"/>
  <c r="AH32" i="3"/>
  <c r="H30" i="1" s="1"/>
  <c r="AE30" i="1" s="1"/>
  <c r="AH33" i="3"/>
  <c r="H31" i="1" s="1"/>
  <c r="AE31" i="1" s="1"/>
  <c r="AH34" i="3"/>
  <c r="H32" i="1" s="1"/>
  <c r="AE32" i="1" s="1"/>
  <c r="AH35" i="3"/>
  <c r="H33" i="1" s="1"/>
  <c r="AE33" i="1" s="1"/>
  <c r="AH36" i="3"/>
  <c r="H34" i="1" s="1"/>
  <c r="AE34" i="1" s="1"/>
  <c r="AH37" i="3"/>
  <c r="H35" i="1" s="1"/>
  <c r="AE35" i="1" s="1"/>
  <c r="AH38" i="3"/>
  <c r="H36" i="1" s="1"/>
  <c r="AE36" i="1" s="1"/>
  <c r="AH39" i="3"/>
  <c r="H37" i="1" s="1"/>
  <c r="AE37" i="1" s="1"/>
  <c r="AH40" i="3"/>
  <c r="H38" i="1" s="1"/>
  <c r="AE38" i="1" s="1"/>
  <c r="AH41" i="3"/>
  <c r="H39" i="1" s="1"/>
  <c r="AE39" i="1" s="1"/>
  <c r="AH42" i="3"/>
  <c r="H40" i="1" s="1"/>
  <c r="AE40" i="1" s="1"/>
  <c r="AH43" i="3"/>
  <c r="H41" i="1" s="1"/>
  <c r="AE41" i="1" s="1"/>
  <c r="AH44" i="3"/>
  <c r="H42" i="1" s="1"/>
  <c r="AE42" i="1" s="1"/>
  <c r="AH45" i="3"/>
  <c r="H43" i="1" s="1"/>
  <c r="AE43" i="1" s="1"/>
  <c r="AH46" i="3"/>
  <c r="H44" i="1" s="1"/>
  <c r="AE44" i="1" s="1"/>
  <c r="AH47" i="3"/>
  <c r="H45" i="1" s="1"/>
  <c r="AE45" i="1" s="1"/>
  <c r="AH48" i="3"/>
  <c r="H46" i="1" s="1"/>
  <c r="AE46" i="1" s="1"/>
  <c r="AK9" i="3"/>
  <c r="K7" i="1" s="1"/>
  <c r="AH7" i="1" s="1"/>
  <c r="AJ9" i="3"/>
  <c r="J7" i="1" s="1"/>
  <c r="AG7" i="1" s="1"/>
  <c r="AI9" i="3"/>
  <c r="I7" i="1" s="1"/>
  <c r="AF7" i="1" s="1"/>
  <c r="AH9" i="3"/>
  <c r="H7" i="1" s="1"/>
  <c r="AE7" i="1" s="1"/>
  <c r="F27" i="1"/>
  <c r="AC27" i="1" s="1"/>
  <c r="AG10" i="3"/>
  <c r="AG11" i="3"/>
  <c r="AG12" i="3"/>
  <c r="AG13" i="3"/>
  <c r="F11" i="1" s="1"/>
  <c r="AC11" i="1" s="1"/>
  <c r="AG14" i="3"/>
  <c r="AG15" i="3"/>
  <c r="F13" i="1" s="1"/>
  <c r="AC13" i="1" s="1"/>
  <c r="AG16" i="3"/>
  <c r="F14" i="1" s="1"/>
  <c r="AC14" i="1" s="1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F43" i="1" s="1"/>
  <c r="AC43" i="1" s="1"/>
  <c r="AG46" i="3"/>
  <c r="AG47" i="3"/>
  <c r="F45" i="1" s="1"/>
  <c r="AC45" i="1" s="1"/>
  <c r="AG48" i="3"/>
  <c r="F46" i="1" s="1"/>
  <c r="AC46" i="1" s="1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G9" i="3"/>
  <c r="AF9" i="3"/>
  <c r="C3" i="1"/>
  <c r="AB4" i="2" s="1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E30" i="1" s="1"/>
  <c r="AB30" i="1" s="1"/>
  <c r="AD33" i="3"/>
  <c r="AD34" i="3"/>
  <c r="AD35" i="3"/>
  <c r="AD36" i="3"/>
  <c r="AD37" i="3"/>
  <c r="AD38" i="3"/>
  <c r="AD39" i="3"/>
  <c r="AD40" i="3"/>
  <c r="AD41" i="3"/>
  <c r="AD42" i="3"/>
  <c r="AD43" i="3"/>
  <c r="E41" i="1" s="1"/>
  <c r="AB41" i="1" s="1"/>
  <c r="AD44" i="3"/>
  <c r="E42" i="1" s="1"/>
  <c r="AB42" i="1" s="1"/>
  <c r="AD45" i="3"/>
  <c r="AD46" i="3"/>
  <c r="AD47" i="3"/>
  <c r="AD48" i="3"/>
  <c r="AD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9" i="3"/>
  <c r="AB10" i="3"/>
  <c r="AB11" i="3"/>
  <c r="D9" i="1" s="1"/>
  <c r="AA9" i="1" s="1"/>
  <c r="AB12" i="3"/>
  <c r="D10" i="1" s="1"/>
  <c r="AA10" i="1" s="1"/>
  <c r="AB13" i="3"/>
  <c r="AB14" i="3"/>
  <c r="AB15" i="3"/>
  <c r="AB16" i="3"/>
  <c r="AB17" i="3"/>
  <c r="AB18" i="3"/>
  <c r="AB19" i="3"/>
  <c r="AB20" i="3"/>
  <c r="AB21" i="3"/>
  <c r="AB22" i="3"/>
  <c r="AB23" i="3"/>
  <c r="D21" i="1" s="1"/>
  <c r="AA21" i="1" s="1"/>
  <c r="AB24" i="3"/>
  <c r="D22" i="1" s="1"/>
  <c r="AA22" i="1" s="1"/>
  <c r="AB25" i="3"/>
  <c r="AB26" i="3"/>
  <c r="AB27" i="3"/>
  <c r="AB28" i="3"/>
  <c r="AB29" i="3"/>
  <c r="AB30" i="3"/>
  <c r="AB31" i="3"/>
  <c r="AB32" i="3"/>
  <c r="AB33" i="3"/>
  <c r="AB34" i="3"/>
  <c r="AB35" i="3"/>
  <c r="D33" i="1" s="1"/>
  <c r="AA33" i="1" s="1"/>
  <c r="AB36" i="3"/>
  <c r="D34" i="1" s="1"/>
  <c r="AA34" i="1" s="1"/>
  <c r="AB37" i="3"/>
  <c r="AB38" i="3"/>
  <c r="AB39" i="3"/>
  <c r="AB40" i="3"/>
  <c r="AB41" i="3"/>
  <c r="AB42" i="3"/>
  <c r="AB43" i="3"/>
  <c r="AB44" i="3"/>
  <c r="AB45" i="3"/>
  <c r="AB46" i="3"/>
  <c r="AB47" i="3"/>
  <c r="D45" i="1" s="1"/>
  <c r="AA45" i="1" s="1"/>
  <c r="AB48" i="3"/>
  <c r="D46" i="1" s="1"/>
  <c r="AA46" i="1" s="1"/>
  <c r="AB9" i="3"/>
  <c r="D7" i="1" s="1"/>
  <c r="AA7" i="1" s="1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C33" i="1" s="1"/>
  <c r="Z33" i="1" s="1"/>
  <c r="AA36" i="3"/>
  <c r="C34" i="1" s="1"/>
  <c r="Z34" i="1" s="1"/>
  <c r="AA37" i="3"/>
  <c r="AA38" i="3"/>
  <c r="AA39" i="3"/>
  <c r="AA40" i="3"/>
  <c r="AA41" i="3"/>
  <c r="AA42" i="3"/>
  <c r="AA43" i="3"/>
  <c r="C41" i="1" s="1"/>
  <c r="Z41" i="1" s="1"/>
  <c r="AA44" i="3"/>
  <c r="AA45" i="3"/>
  <c r="AA46" i="3"/>
  <c r="C44" i="1" s="1"/>
  <c r="Z44" i="1" s="1"/>
  <c r="AA47" i="3"/>
  <c r="AA48" i="3"/>
  <c r="AA9" i="3"/>
  <c r="Z10" i="3"/>
  <c r="Z11" i="3"/>
  <c r="Z12" i="3"/>
  <c r="Z13" i="3"/>
  <c r="Z14" i="3"/>
  <c r="Z15" i="3"/>
  <c r="C13" i="1" s="1"/>
  <c r="Z13" i="1" s="1"/>
  <c r="Z16" i="3"/>
  <c r="C14" i="1" s="1"/>
  <c r="Z14" i="1" s="1"/>
  <c r="Z17" i="3"/>
  <c r="C15" i="1" s="1"/>
  <c r="Z15" i="1" s="1"/>
  <c r="Z18" i="3"/>
  <c r="Z19" i="3"/>
  <c r="Z20" i="3"/>
  <c r="Z21" i="3"/>
  <c r="Z22" i="3"/>
  <c r="Z23" i="3"/>
  <c r="Z24" i="3"/>
  <c r="Z25" i="3"/>
  <c r="Z26" i="3"/>
  <c r="Z27" i="3"/>
  <c r="C25" i="1" s="1"/>
  <c r="Z25" i="1" s="1"/>
  <c r="Z28" i="3"/>
  <c r="C26" i="1" s="1"/>
  <c r="Z26" i="1" s="1"/>
  <c r="Z29" i="3"/>
  <c r="C27" i="1" s="1"/>
  <c r="Z27" i="1" s="1"/>
  <c r="Z30" i="3"/>
  <c r="Z31" i="3"/>
  <c r="Z32" i="3"/>
  <c r="Z33" i="3"/>
  <c r="Z34" i="3"/>
  <c r="Z35" i="3"/>
  <c r="Z36" i="3"/>
  <c r="Z37" i="3"/>
  <c r="Z38" i="3"/>
  <c r="Z39" i="3"/>
  <c r="C37" i="1" s="1"/>
  <c r="Z37" i="1" s="1"/>
  <c r="Z40" i="3"/>
  <c r="C38" i="1" s="1"/>
  <c r="Z38" i="1" s="1"/>
  <c r="Z41" i="3"/>
  <c r="C39" i="1" s="1"/>
  <c r="Z39" i="1" s="1"/>
  <c r="Z42" i="3"/>
  <c r="Z43" i="3"/>
  <c r="Z44" i="3"/>
  <c r="Z45" i="3"/>
  <c r="Z46" i="3"/>
  <c r="Z47" i="3"/>
  <c r="Z48" i="3"/>
  <c r="Z9" i="3"/>
  <c r="A8" i="2"/>
  <c r="A9" i="2"/>
  <c r="A14" i="2"/>
  <c r="A15" i="2"/>
  <c r="B17" i="2"/>
  <c r="A20" i="2"/>
  <c r="B22" i="2"/>
  <c r="B26" i="2"/>
  <c r="A27" i="2"/>
  <c r="B29" i="2"/>
  <c r="A32" i="2"/>
  <c r="A33" i="2"/>
  <c r="A37" i="2"/>
  <c r="A38" i="2"/>
  <c r="A39" i="2"/>
  <c r="B41" i="2"/>
  <c r="A44" i="2"/>
  <c r="A45" i="2"/>
  <c r="AQ37" i="1"/>
  <c r="E29" i="1" l="1"/>
  <c r="AB29" i="1" s="1"/>
  <c r="E17" i="1"/>
  <c r="AB17" i="1" s="1"/>
  <c r="F7" i="1"/>
  <c r="AC7" i="1" s="1"/>
  <c r="F38" i="1"/>
  <c r="AC38" i="1" s="1"/>
  <c r="F26" i="1"/>
  <c r="AC26" i="1" s="1"/>
  <c r="C7" i="1"/>
  <c r="Z7" i="1" s="1"/>
  <c r="E18" i="1"/>
  <c r="AB18" i="1" s="1"/>
  <c r="F40" i="1"/>
  <c r="AC40" i="1" s="1"/>
  <c r="F28" i="1"/>
  <c r="AC28" i="1" s="1"/>
  <c r="F16" i="1"/>
  <c r="AC16" i="1" s="1"/>
  <c r="F39" i="1"/>
  <c r="AC39" i="1" s="1"/>
  <c r="AD39" i="1" s="1"/>
  <c r="G39" i="1" s="1"/>
  <c r="G41" i="3" s="1"/>
  <c r="F15" i="1"/>
  <c r="AC15" i="1" s="1"/>
  <c r="D8" i="1"/>
  <c r="AA8" i="1" s="1"/>
  <c r="E28" i="1"/>
  <c r="AB28" i="1" s="1"/>
  <c r="C36" i="1"/>
  <c r="Z36" i="1" s="1"/>
  <c r="C12" i="1"/>
  <c r="Z12" i="1" s="1"/>
  <c r="D20" i="1"/>
  <c r="AA20" i="1" s="1"/>
  <c r="E16" i="1"/>
  <c r="AB16" i="1" s="1"/>
  <c r="C23" i="1"/>
  <c r="Z23" i="1" s="1"/>
  <c r="D43" i="1"/>
  <c r="AA43" i="1" s="1"/>
  <c r="D19" i="1"/>
  <c r="AA19" i="1" s="1"/>
  <c r="E39" i="1"/>
  <c r="AB39" i="1" s="1"/>
  <c r="E15" i="1"/>
  <c r="AB15" i="1" s="1"/>
  <c r="F37" i="1"/>
  <c r="AC37" i="1" s="1"/>
  <c r="F25" i="1"/>
  <c r="AC25" i="1" s="1"/>
  <c r="C24" i="1"/>
  <c r="Z24" i="1" s="1"/>
  <c r="D44" i="1"/>
  <c r="AA44" i="1" s="1"/>
  <c r="C11" i="1"/>
  <c r="Z11" i="1" s="1"/>
  <c r="D32" i="1"/>
  <c r="AA32" i="1" s="1"/>
  <c r="E40" i="1"/>
  <c r="AB40" i="1" s="1"/>
  <c r="C35" i="1"/>
  <c r="Z35" i="1" s="1"/>
  <c r="D31" i="1"/>
  <c r="AA31" i="1" s="1"/>
  <c r="E27" i="1"/>
  <c r="AB27" i="1" s="1"/>
  <c r="D39" i="1"/>
  <c r="AA39" i="1" s="1"/>
  <c r="F44" i="1"/>
  <c r="AC44" i="1" s="1"/>
  <c r="AD44" i="1" s="1"/>
  <c r="G44" i="1" s="1"/>
  <c r="G46" i="3" s="1"/>
  <c r="F32" i="1"/>
  <c r="AC32" i="1" s="1"/>
  <c r="F20" i="1"/>
  <c r="AC20" i="1" s="1"/>
  <c r="C46" i="1"/>
  <c r="Z46" i="1" s="1"/>
  <c r="C22" i="1"/>
  <c r="Z22" i="1" s="1"/>
  <c r="C10" i="1"/>
  <c r="Z10" i="1" s="1"/>
  <c r="D42" i="1"/>
  <c r="AA42" i="1" s="1"/>
  <c r="D30" i="1"/>
  <c r="AA30" i="1" s="1"/>
  <c r="D18" i="1"/>
  <c r="AA18" i="1" s="1"/>
  <c r="E38" i="1"/>
  <c r="AB38" i="1" s="1"/>
  <c r="E26" i="1"/>
  <c r="AB26" i="1" s="1"/>
  <c r="E14" i="1"/>
  <c r="AB14" i="1" s="1"/>
  <c r="F36" i="1"/>
  <c r="AC36" i="1" s="1"/>
  <c r="AD36" i="1" s="1"/>
  <c r="G36" i="1" s="1"/>
  <c r="G38" i="3" s="1"/>
  <c r="F24" i="1"/>
  <c r="AC24" i="1" s="1"/>
  <c r="F12" i="1"/>
  <c r="AC12" i="1" s="1"/>
  <c r="C45" i="1"/>
  <c r="Z45" i="1" s="1"/>
  <c r="C21" i="1"/>
  <c r="Z21" i="1" s="1"/>
  <c r="C9" i="1"/>
  <c r="Z9" i="1" s="1"/>
  <c r="D41" i="1"/>
  <c r="AA41" i="1" s="1"/>
  <c r="D29" i="1"/>
  <c r="AA29" i="1" s="1"/>
  <c r="D17" i="1"/>
  <c r="AA17" i="1" s="1"/>
  <c r="E37" i="1"/>
  <c r="AB37" i="1" s="1"/>
  <c r="E25" i="1"/>
  <c r="AB25" i="1" s="1"/>
  <c r="E13" i="1"/>
  <c r="AB13" i="1" s="1"/>
  <c r="F35" i="1"/>
  <c r="AC35" i="1" s="1"/>
  <c r="F23" i="1"/>
  <c r="AC23" i="1" s="1"/>
  <c r="C32" i="1"/>
  <c r="Z32" i="1" s="1"/>
  <c r="C20" i="1"/>
  <c r="Z20" i="1" s="1"/>
  <c r="C8" i="1"/>
  <c r="Z8" i="1" s="1"/>
  <c r="D40" i="1"/>
  <c r="AA40" i="1" s="1"/>
  <c r="D28" i="1"/>
  <c r="AA28" i="1" s="1"/>
  <c r="D16" i="1"/>
  <c r="AA16" i="1" s="1"/>
  <c r="AD16" i="1" s="1"/>
  <c r="G16" i="1" s="1"/>
  <c r="G18" i="3" s="1"/>
  <c r="E36" i="1"/>
  <c r="AB36" i="1" s="1"/>
  <c r="E24" i="1"/>
  <c r="AB24" i="1" s="1"/>
  <c r="E12" i="1"/>
  <c r="AB12" i="1" s="1"/>
  <c r="F34" i="1"/>
  <c r="AC34" i="1" s="1"/>
  <c r="F22" i="1"/>
  <c r="AC22" i="1" s="1"/>
  <c r="AD22" i="1" s="1"/>
  <c r="G22" i="1" s="1"/>
  <c r="G24" i="3" s="1"/>
  <c r="C43" i="1"/>
  <c r="Z43" i="1" s="1"/>
  <c r="C31" i="1"/>
  <c r="Z31" i="1" s="1"/>
  <c r="C19" i="1"/>
  <c r="Z19" i="1" s="1"/>
  <c r="D27" i="1"/>
  <c r="AA27" i="1" s="1"/>
  <c r="D15" i="1"/>
  <c r="AA15" i="1" s="1"/>
  <c r="E7" i="1"/>
  <c r="AB7" i="1" s="1"/>
  <c r="E35" i="1"/>
  <c r="AB35" i="1" s="1"/>
  <c r="E23" i="1"/>
  <c r="AB23" i="1" s="1"/>
  <c r="E11" i="1"/>
  <c r="AB11" i="1" s="1"/>
  <c r="F33" i="1"/>
  <c r="AC33" i="1" s="1"/>
  <c r="F21" i="1"/>
  <c r="AC21" i="1" s="1"/>
  <c r="C42" i="1"/>
  <c r="Z42" i="1" s="1"/>
  <c r="C18" i="1"/>
  <c r="Z18" i="1" s="1"/>
  <c r="D26" i="1"/>
  <c r="AA26" i="1" s="1"/>
  <c r="D14" i="1"/>
  <c r="AA14" i="1" s="1"/>
  <c r="E46" i="1"/>
  <c r="AB46" i="1" s="1"/>
  <c r="AT46" i="1" s="1"/>
  <c r="X46" i="1" s="1"/>
  <c r="X48" i="3" s="1"/>
  <c r="E34" i="1"/>
  <c r="AB34" i="1" s="1"/>
  <c r="E22" i="1"/>
  <c r="AB22" i="1" s="1"/>
  <c r="E10" i="1"/>
  <c r="AB10" i="1" s="1"/>
  <c r="C30" i="1"/>
  <c r="Z30" i="1" s="1"/>
  <c r="D38" i="1"/>
  <c r="AA38" i="1" s="1"/>
  <c r="C29" i="1"/>
  <c r="Z29" i="1" s="1"/>
  <c r="C17" i="1"/>
  <c r="Z17" i="1" s="1"/>
  <c r="D37" i="1"/>
  <c r="AA37" i="1" s="1"/>
  <c r="D25" i="1"/>
  <c r="AA25" i="1" s="1"/>
  <c r="AT25" i="1" s="1"/>
  <c r="X25" i="1" s="1"/>
  <c r="X27" i="3" s="1"/>
  <c r="D13" i="1"/>
  <c r="AA13" i="1" s="1"/>
  <c r="AT13" i="1" s="1"/>
  <c r="X13" i="1" s="1"/>
  <c r="X15" i="3" s="1"/>
  <c r="E45" i="1"/>
  <c r="AB45" i="1" s="1"/>
  <c r="AT45" i="1" s="1"/>
  <c r="X45" i="1" s="1"/>
  <c r="X47" i="3" s="1"/>
  <c r="E33" i="1"/>
  <c r="AB33" i="1" s="1"/>
  <c r="E21" i="1"/>
  <c r="AB21" i="1" s="1"/>
  <c r="E9" i="1"/>
  <c r="AB9" i="1" s="1"/>
  <c r="F31" i="1"/>
  <c r="AC31" i="1" s="1"/>
  <c r="F19" i="1"/>
  <c r="AC19" i="1" s="1"/>
  <c r="C28" i="1"/>
  <c r="Z28" i="1" s="1"/>
  <c r="D36" i="1"/>
  <c r="AA36" i="1" s="1"/>
  <c r="D12" i="1"/>
  <c r="AA12" i="1" s="1"/>
  <c r="E32" i="1"/>
  <c r="AB32" i="1" s="1"/>
  <c r="E8" i="1"/>
  <c r="AB8" i="1" s="1"/>
  <c r="F42" i="1"/>
  <c r="AC42" i="1" s="1"/>
  <c r="F30" i="1"/>
  <c r="AC30" i="1" s="1"/>
  <c r="F18" i="1"/>
  <c r="AC18" i="1" s="1"/>
  <c r="C40" i="1"/>
  <c r="Z40" i="1" s="1"/>
  <c r="AT40" i="1" s="1"/>
  <c r="X40" i="1" s="1"/>
  <c r="X42" i="3" s="1"/>
  <c r="C16" i="1"/>
  <c r="Z16" i="1" s="1"/>
  <c r="D24" i="1"/>
  <c r="AA24" i="1" s="1"/>
  <c r="E44" i="1"/>
  <c r="AB44" i="1" s="1"/>
  <c r="E20" i="1"/>
  <c r="AB20" i="1" s="1"/>
  <c r="D35" i="1"/>
  <c r="AA35" i="1" s="1"/>
  <c r="D23" i="1"/>
  <c r="AA23" i="1" s="1"/>
  <c r="D11" i="1"/>
  <c r="AA11" i="1" s="1"/>
  <c r="E43" i="1"/>
  <c r="AB43" i="1" s="1"/>
  <c r="E31" i="1"/>
  <c r="AB31" i="1" s="1"/>
  <c r="E19" i="1"/>
  <c r="AB19" i="1" s="1"/>
  <c r="F41" i="1"/>
  <c r="AC41" i="1" s="1"/>
  <c r="AT41" i="1" s="1"/>
  <c r="X41" i="1" s="1"/>
  <c r="X43" i="3" s="1"/>
  <c r="F29" i="1"/>
  <c r="AC29" i="1" s="1"/>
  <c r="F17" i="1"/>
  <c r="AC17" i="1" s="1"/>
  <c r="F10" i="1"/>
  <c r="AC10" i="1" s="1"/>
  <c r="F9" i="1"/>
  <c r="AC9" i="1" s="1"/>
  <c r="AH16" i="1"/>
  <c r="AI16" i="1" s="1"/>
  <c r="L16" i="1" s="1"/>
  <c r="L18" i="3" s="1"/>
  <c r="I4" i="2"/>
  <c r="J33" i="1"/>
  <c r="AG33" i="1" s="1"/>
  <c r="F8" i="1"/>
  <c r="AC8" i="1" s="1"/>
  <c r="AT30" i="1"/>
  <c r="X30" i="1" s="1"/>
  <c r="X32" i="3" s="1"/>
  <c r="AT20" i="1"/>
  <c r="X20" i="1" s="1"/>
  <c r="X22" i="3" s="1"/>
  <c r="AT38" i="1"/>
  <c r="X38" i="1" s="1"/>
  <c r="X40" i="3" s="1"/>
  <c r="AI8" i="1"/>
  <c r="L8" i="1" s="1"/>
  <c r="L10" i="3" s="1"/>
  <c r="AI32" i="1"/>
  <c r="L32" i="1" s="1"/>
  <c r="L34" i="3" s="1"/>
  <c r="AI36" i="1"/>
  <c r="L36" i="1" s="1"/>
  <c r="L38" i="3" s="1"/>
  <c r="AI38" i="1"/>
  <c r="L38" i="1" s="1"/>
  <c r="L40" i="3" s="1"/>
  <c r="AI40" i="1"/>
  <c r="L40" i="1" s="1"/>
  <c r="L42" i="3" s="1"/>
  <c r="AI44" i="1"/>
  <c r="L44" i="1" s="1"/>
  <c r="L46" i="3" s="1"/>
  <c r="AI46" i="1"/>
  <c r="L46" i="1" s="1"/>
  <c r="L48" i="3" s="1"/>
  <c r="AN8" i="1"/>
  <c r="Q8" i="1" s="1"/>
  <c r="Q10" i="3" s="1"/>
  <c r="AN12" i="1"/>
  <c r="Q12" i="1" s="1"/>
  <c r="Q14" i="3" s="1"/>
  <c r="AN14" i="1"/>
  <c r="Q14" i="1" s="1"/>
  <c r="Q16" i="3" s="1"/>
  <c r="AN22" i="1"/>
  <c r="Q22" i="1" s="1"/>
  <c r="Q24" i="3" s="1"/>
  <c r="AS38" i="1"/>
  <c r="V38" i="1" s="1"/>
  <c r="V40" i="3" s="1"/>
  <c r="AS44" i="1"/>
  <c r="V44" i="1" s="1"/>
  <c r="V46" i="3" s="1"/>
  <c r="AS46" i="1"/>
  <c r="V46" i="1" s="1"/>
  <c r="V48" i="3" s="1"/>
  <c r="AN10" i="1"/>
  <c r="Q10" i="1" s="1"/>
  <c r="Q12" i="3" s="1"/>
  <c r="AS35" i="1"/>
  <c r="V35" i="1" s="1"/>
  <c r="V37" i="3" s="1"/>
  <c r="AI45" i="1"/>
  <c r="L45" i="1" s="1"/>
  <c r="L47" i="3" s="1"/>
  <c r="AD38" i="1"/>
  <c r="G38" i="1" s="1"/>
  <c r="G40" i="3" s="1"/>
  <c r="AD13" i="1"/>
  <c r="G13" i="1" s="1"/>
  <c r="G15" i="3" s="1"/>
  <c r="AD28" i="1"/>
  <c r="G28" i="1" s="1"/>
  <c r="G30" i="3" s="1"/>
  <c r="AS30" i="1"/>
  <c r="V30" i="1" s="1"/>
  <c r="V32" i="3" s="1"/>
  <c r="AD46" i="1"/>
  <c r="G46" i="1" s="1"/>
  <c r="G48" i="3" s="1"/>
  <c r="AD20" i="1"/>
  <c r="G20" i="1" s="1"/>
  <c r="G22" i="3" s="1"/>
  <c r="AD40" i="1"/>
  <c r="G40" i="1" s="1"/>
  <c r="G42" i="3" s="1"/>
  <c r="AI24" i="1"/>
  <c r="L24" i="1" s="1"/>
  <c r="L26" i="3" s="1"/>
  <c r="AN30" i="1"/>
  <c r="Q30" i="1" s="1"/>
  <c r="Q32" i="3" s="1"/>
  <c r="AN32" i="1"/>
  <c r="Q32" i="1" s="1"/>
  <c r="Q34" i="3" s="1"/>
  <c r="AN34" i="1"/>
  <c r="Q34" i="1" s="1"/>
  <c r="Q36" i="3" s="1"/>
  <c r="AN36" i="1"/>
  <c r="Q36" i="1" s="1"/>
  <c r="Q38" i="3" s="1"/>
  <c r="AN38" i="1"/>
  <c r="Q38" i="1" s="1"/>
  <c r="Q40" i="3" s="1"/>
  <c r="AN40" i="1"/>
  <c r="Q40" i="1" s="1"/>
  <c r="Q42" i="3" s="1"/>
  <c r="AS12" i="1"/>
  <c r="V12" i="1" s="1"/>
  <c r="V14" i="3" s="1"/>
  <c r="AS14" i="1"/>
  <c r="V14" i="1" s="1"/>
  <c r="V16" i="3" s="1"/>
  <c r="AS34" i="1"/>
  <c r="V34" i="1" s="1"/>
  <c r="V36" i="3" s="1"/>
  <c r="AN16" i="1"/>
  <c r="Q16" i="1" s="1"/>
  <c r="Q18" i="3" s="1"/>
  <c r="AI18" i="1"/>
  <c r="L18" i="1" s="1"/>
  <c r="L20" i="3" s="1"/>
  <c r="AI11" i="1"/>
  <c r="L11" i="1" s="1"/>
  <c r="L13" i="3" s="1"/>
  <c r="AI15" i="1"/>
  <c r="L15" i="1" s="1"/>
  <c r="L17" i="3" s="1"/>
  <c r="AI17" i="1"/>
  <c r="L17" i="1" s="1"/>
  <c r="L19" i="3" s="1"/>
  <c r="AI19" i="1"/>
  <c r="L19" i="1" s="1"/>
  <c r="L21" i="3" s="1"/>
  <c r="AI23" i="1"/>
  <c r="L23" i="1" s="1"/>
  <c r="L25" i="3" s="1"/>
  <c r="AN17" i="1"/>
  <c r="Q17" i="1" s="1"/>
  <c r="Q19" i="3" s="1"/>
  <c r="AN19" i="1"/>
  <c r="Q19" i="1" s="1"/>
  <c r="Q21" i="3" s="1"/>
  <c r="AN24" i="1"/>
  <c r="Q24" i="1" s="1"/>
  <c r="Q26" i="3" s="1"/>
  <c r="AS8" i="1"/>
  <c r="V8" i="1" s="1"/>
  <c r="V10" i="3" s="1"/>
  <c r="AS16" i="1"/>
  <c r="V16" i="1" s="1"/>
  <c r="V18" i="3" s="1"/>
  <c r="AS22" i="1"/>
  <c r="V22" i="1" s="1"/>
  <c r="V24" i="3" s="1"/>
  <c r="AD34" i="1"/>
  <c r="G34" i="1" s="1"/>
  <c r="G36" i="3" s="1"/>
  <c r="AI27" i="1"/>
  <c r="L27" i="1" s="1"/>
  <c r="L29" i="3" s="1"/>
  <c r="AI35" i="1"/>
  <c r="L35" i="1" s="1"/>
  <c r="L37" i="3" s="1"/>
  <c r="AN15" i="1"/>
  <c r="Q15" i="1" s="1"/>
  <c r="Q17" i="3" s="1"/>
  <c r="AS15" i="1"/>
  <c r="V15" i="1" s="1"/>
  <c r="V17" i="3" s="1"/>
  <c r="AS17" i="1"/>
  <c r="V17" i="1" s="1"/>
  <c r="V19" i="3" s="1"/>
  <c r="AS19" i="1"/>
  <c r="V19" i="1" s="1"/>
  <c r="V21" i="3" s="1"/>
  <c r="AS27" i="1"/>
  <c r="V27" i="1" s="1"/>
  <c r="V29" i="3" s="1"/>
  <c r="AD14" i="1"/>
  <c r="G14" i="1" s="1"/>
  <c r="G16" i="3" s="1"/>
  <c r="AN37" i="1"/>
  <c r="Q37" i="1" s="1"/>
  <c r="Q39" i="3" s="1"/>
  <c r="AS13" i="1"/>
  <c r="V13" i="1" s="1"/>
  <c r="V15" i="3" s="1"/>
  <c r="AS11" i="1"/>
  <c r="V11" i="1" s="1"/>
  <c r="V13" i="3" s="1"/>
  <c r="AS43" i="1"/>
  <c r="V43" i="1" s="1"/>
  <c r="V45" i="3" s="1"/>
  <c r="AI28" i="1"/>
  <c r="L28" i="1" s="1"/>
  <c r="L30" i="3" s="1"/>
  <c r="AI30" i="1"/>
  <c r="L30" i="1" s="1"/>
  <c r="L32" i="3" s="1"/>
  <c r="AI37" i="1"/>
  <c r="L37" i="1" s="1"/>
  <c r="L39" i="3" s="1"/>
  <c r="AN13" i="1"/>
  <c r="Q13" i="1" s="1"/>
  <c r="Q15" i="3" s="1"/>
  <c r="AN45" i="1"/>
  <c r="Q45" i="1" s="1"/>
  <c r="Q47" i="3" s="1"/>
  <c r="AS28" i="1"/>
  <c r="V28" i="1" s="1"/>
  <c r="V30" i="3" s="1"/>
  <c r="AI26" i="1"/>
  <c r="L26" i="1" s="1"/>
  <c r="L28" i="3" s="1"/>
  <c r="AN21" i="1"/>
  <c r="Q21" i="1" s="1"/>
  <c r="Q23" i="3" s="1"/>
  <c r="AS24" i="1"/>
  <c r="V24" i="1" s="1"/>
  <c r="V26" i="3" s="1"/>
  <c r="AS36" i="1"/>
  <c r="V36" i="1" s="1"/>
  <c r="V38" i="3" s="1"/>
  <c r="AS45" i="1"/>
  <c r="V45" i="1" s="1"/>
  <c r="V47" i="3" s="1"/>
  <c r="AI34" i="1"/>
  <c r="L34" i="1" s="1"/>
  <c r="L36" i="3" s="1"/>
  <c r="AN23" i="1"/>
  <c r="Q23" i="1" s="1"/>
  <c r="Q25" i="3" s="1"/>
  <c r="AN25" i="1"/>
  <c r="Q25" i="1" s="1"/>
  <c r="Q27" i="3" s="1"/>
  <c r="AN27" i="1"/>
  <c r="Q27" i="1" s="1"/>
  <c r="Q29" i="3" s="1"/>
  <c r="AN42" i="1"/>
  <c r="Q42" i="1" s="1"/>
  <c r="Q44" i="3" s="1"/>
  <c r="AN44" i="1"/>
  <c r="Q44" i="1" s="1"/>
  <c r="Q46" i="3" s="1"/>
  <c r="AS10" i="1"/>
  <c r="V10" i="1" s="1"/>
  <c r="V12" i="3" s="1"/>
  <c r="AS21" i="1"/>
  <c r="V21" i="1" s="1"/>
  <c r="V23" i="3" s="1"/>
  <c r="AS23" i="1"/>
  <c r="V23" i="1" s="1"/>
  <c r="V25" i="3" s="1"/>
  <c r="AS25" i="1"/>
  <c r="V25" i="1" s="1"/>
  <c r="V27" i="3" s="1"/>
  <c r="AS42" i="1"/>
  <c r="V42" i="1" s="1"/>
  <c r="V44" i="3" s="1"/>
  <c r="AI25" i="1"/>
  <c r="L25" i="1" s="1"/>
  <c r="L27" i="3" s="1"/>
  <c r="AI31" i="1"/>
  <c r="L31" i="1" s="1"/>
  <c r="L33" i="3" s="1"/>
  <c r="AI42" i="1"/>
  <c r="L42" i="1" s="1"/>
  <c r="L44" i="3" s="1"/>
  <c r="AN29" i="1"/>
  <c r="Q29" i="1" s="1"/>
  <c r="Q31" i="3" s="1"/>
  <c r="AN46" i="1"/>
  <c r="Q46" i="1" s="1"/>
  <c r="Q48" i="3" s="1"/>
  <c r="AS32" i="1"/>
  <c r="V32" i="1" s="1"/>
  <c r="V34" i="3" s="1"/>
  <c r="AI13" i="1"/>
  <c r="L13" i="1" s="1"/>
  <c r="L15" i="3" s="1"/>
  <c r="AI39" i="1"/>
  <c r="L39" i="1" s="1"/>
  <c r="L41" i="3" s="1"/>
  <c r="AN18" i="1"/>
  <c r="Q18" i="1" s="1"/>
  <c r="Q20" i="3" s="1"/>
  <c r="AN20" i="1"/>
  <c r="Q20" i="1" s="1"/>
  <c r="Q22" i="3" s="1"/>
  <c r="AN31" i="1"/>
  <c r="Q31" i="1" s="1"/>
  <c r="Q33" i="3" s="1"/>
  <c r="AN33" i="1"/>
  <c r="Q33" i="1" s="1"/>
  <c r="Q35" i="3" s="1"/>
  <c r="AN35" i="1"/>
  <c r="Q35" i="1" s="1"/>
  <c r="Q37" i="3" s="1"/>
  <c r="AS18" i="1"/>
  <c r="V18" i="1" s="1"/>
  <c r="V20" i="3" s="1"/>
  <c r="AS29" i="1"/>
  <c r="V29" i="1" s="1"/>
  <c r="V31" i="3" s="1"/>
  <c r="AS31" i="1"/>
  <c r="V31" i="1" s="1"/>
  <c r="V33" i="3" s="1"/>
  <c r="AS33" i="1"/>
  <c r="V33" i="1" s="1"/>
  <c r="V35" i="3" s="1"/>
  <c r="AI12" i="1"/>
  <c r="L12" i="1" s="1"/>
  <c r="L14" i="3" s="1"/>
  <c r="AI14" i="1"/>
  <c r="L14" i="1" s="1"/>
  <c r="L16" i="3" s="1"/>
  <c r="AI21" i="1"/>
  <c r="L21" i="1" s="1"/>
  <c r="L23" i="3" s="1"/>
  <c r="AI41" i="1"/>
  <c r="L41" i="1" s="1"/>
  <c r="L43" i="3" s="1"/>
  <c r="AS20" i="1"/>
  <c r="V20" i="1" s="1"/>
  <c r="V22" i="3" s="1"/>
  <c r="AS40" i="1"/>
  <c r="V40" i="1" s="1"/>
  <c r="V42" i="3" s="1"/>
  <c r="AI20" i="1"/>
  <c r="L20" i="1" s="1"/>
  <c r="L22" i="3" s="1"/>
  <c r="AI22" i="1"/>
  <c r="L22" i="1" s="1"/>
  <c r="L24" i="3" s="1"/>
  <c r="AI29" i="1"/>
  <c r="L29" i="1" s="1"/>
  <c r="L31" i="3" s="1"/>
  <c r="AI43" i="1"/>
  <c r="L43" i="1" s="1"/>
  <c r="L45" i="3" s="1"/>
  <c r="AN9" i="1"/>
  <c r="AN11" i="1"/>
  <c r="Q11" i="1" s="1"/>
  <c r="Q13" i="3" s="1"/>
  <c r="AN26" i="1"/>
  <c r="Q26" i="1" s="1"/>
  <c r="Q28" i="3" s="1"/>
  <c r="AN28" i="1"/>
  <c r="Q28" i="1" s="1"/>
  <c r="Q30" i="3" s="1"/>
  <c r="AN39" i="1"/>
  <c r="Q39" i="1" s="1"/>
  <c r="Q41" i="3" s="1"/>
  <c r="AN41" i="1"/>
  <c r="Q41" i="1" s="1"/>
  <c r="Q43" i="3" s="1"/>
  <c r="AN43" i="1"/>
  <c r="Q43" i="1" s="1"/>
  <c r="Q45" i="3" s="1"/>
  <c r="AS7" i="1"/>
  <c r="V7" i="1" s="1"/>
  <c r="AS9" i="1"/>
  <c r="AS26" i="1"/>
  <c r="V26" i="1" s="1"/>
  <c r="V28" i="3" s="1"/>
  <c r="AS37" i="1"/>
  <c r="V37" i="1" s="1"/>
  <c r="V39" i="3" s="1"/>
  <c r="AS39" i="1"/>
  <c r="V39" i="1" s="1"/>
  <c r="V41" i="3" s="1"/>
  <c r="AS41" i="1"/>
  <c r="V41" i="1" s="1"/>
  <c r="V43" i="3" s="1"/>
  <c r="AI10" i="1"/>
  <c r="L10" i="1" s="1"/>
  <c r="L12" i="3" s="1"/>
  <c r="AI9" i="1"/>
  <c r="AI7" i="1"/>
  <c r="L7" i="1" s="1"/>
  <c r="L9" i="3" s="1"/>
  <c r="AT11" i="1" l="1"/>
  <c r="X11" i="1" s="1"/>
  <c r="X13" i="3" s="1"/>
  <c r="AT18" i="1"/>
  <c r="X18" i="1" s="1"/>
  <c r="X20" i="3" s="1"/>
  <c r="AD23" i="1"/>
  <c r="G23" i="1" s="1"/>
  <c r="G25" i="3" s="1"/>
  <c r="AD27" i="1"/>
  <c r="G27" i="1" s="1"/>
  <c r="G29" i="3" s="1"/>
  <c r="AD45" i="1"/>
  <c r="G45" i="1" s="1"/>
  <c r="G47" i="3" s="1"/>
  <c r="AT15" i="1"/>
  <c r="X15" i="1" s="1"/>
  <c r="X17" i="3" s="1"/>
  <c r="AT28" i="1"/>
  <c r="X28" i="1" s="1"/>
  <c r="X30" i="3" s="1"/>
  <c r="AD37" i="1"/>
  <c r="G37" i="1" s="1"/>
  <c r="G39" i="3" s="1"/>
  <c r="AD43" i="1"/>
  <c r="G43" i="1" s="1"/>
  <c r="G45" i="3" s="1"/>
  <c r="AD12" i="1"/>
  <c r="G12" i="1" s="1"/>
  <c r="G14" i="3" s="1"/>
  <c r="AT39" i="1"/>
  <c r="X39" i="1" s="1"/>
  <c r="X41" i="3" s="1"/>
  <c r="AD33" i="1"/>
  <c r="G33" i="1" s="1"/>
  <c r="G35" i="3" s="1"/>
  <c r="AT27" i="1"/>
  <c r="X27" i="1" s="1"/>
  <c r="X29" i="3" s="1"/>
  <c r="AT36" i="1"/>
  <c r="X36" i="1" s="1"/>
  <c r="X38" i="3" s="1"/>
  <c r="AD19" i="1"/>
  <c r="G19" i="1" s="1"/>
  <c r="G21" i="3" s="1"/>
  <c r="AT26" i="1"/>
  <c r="X26" i="1" s="1"/>
  <c r="X28" i="3" s="1"/>
  <c r="AD18" i="1"/>
  <c r="G18" i="1" s="1"/>
  <c r="G20" i="3" s="1"/>
  <c r="AT22" i="1"/>
  <c r="X22" i="1" s="1"/>
  <c r="X24" i="3" s="1"/>
  <c r="AT14" i="1"/>
  <c r="X14" i="1" s="1"/>
  <c r="X16" i="3" s="1"/>
  <c r="AT37" i="1"/>
  <c r="X37" i="1" s="1"/>
  <c r="X39" i="3" s="1"/>
  <c r="AT42" i="1"/>
  <c r="X42" i="1" s="1"/>
  <c r="X44" i="3" s="1"/>
  <c r="AT32" i="1"/>
  <c r="X32" i="1" s="1"/>
  <c r="X34" i="3" s="1"/>
  <c r="AD15" i="1"/>
  <c r="G15" i="1" s="1"/>
  <c r="G17" i="3" s="1"/>
  <c r="AT33" i="1"/>
  <c r="X33" i="1" s="1"/>
  <c r="X35" i="3" s="1"/>
  <c r="AT23" i="1"/>
  <c r="X23" i="1" s="1"/>
  <c r="X25" i="3" s="1"/>
  <c r="AT17" i="1"/>
  <c r="X17" i="1" s="1"/>
  <c r="X19" i="3" s="1"/>
  <c r="AT35" i="1"/>
  <c r="X35" i="1" s="1"/>
  <c r="X37" i="3" s="1"/>
  <c r="AD11" i="1"/>
  <c r="G11" i="1" s="1"/>
  <c r="G13" i="3" s="1"/>
  <c r="AD17" i="1"/>
  <c r="G17" i="1" s="1"/>
  <c r="G19" i="3" s="1"/>
  <c r="AD9" i="1"/>
  <c r="G9" i="1" s="1"/>
  <c r="G11" i="3" s="1"/>
  <c r="AT44" i="1"/>
  <c r="X44" i="1" s="1"/>
  <c r="X46" i="3" s="1"/>
  <c r="AD24" i="1"/>
  <c r="G24" i="1" s="1"/>
  <c r="G26" i="3" s="1"/>
  <c r="AD10" i="1"/>
  <c r="G10" i="1" s="1"/>
  <c r="G12" i="3" s="1"/>
  <c r="AD35" i="1"/>
  <c r="G35" i="1" s="1"/>
  <c r="G37" i="3" s="1"/>
  <c r="AD30" i="1"/>
  <c r="G30" i="1" s="1"/>
  <c r="G32" i="3" s="1"/>
  <c r="AD41" i="1"/>
  <c r="G41" i="1" s="1"/>
  <c r="G43" i="3" s="1"/>
  <c r="AD29" i="1"/>
  <c r="G29" i="1" s="1"/>
  <c r="G31" i="3" s="1"/>
  <c r="AT9" i="1"/>
  <c r="X9" i="1" s="1"/>
  <c r="X11" i="3" s="1"/>
  <c r="AT19" i="1"/>
  <c r="X19" i="1" s="1"/>
  <c r="X21" i="3" s="1"/>
  <c r="AT31" i="1"/>
  <c r="X31" i="1" s="1"/>
  <c r="X33" i="3" s="1"/>
  <c r="AT12" i="1"/>
  <c r="X12" i="1" s="1"/>
  <c r="X14" i="3" s="1"/>
  <c r="AT43" i="1"/>
  <c r="X43" i="1" s="1"/>
  <c r="X45" i="3" s="1"/>
  <c r="AT24" i="1"/>
  <c r="X24" i="1" s="1"/>
  <c r="X26" i="3" s="1"/>
  <c r="AD26" i="1"/>
  <c r="G26" i="1" s="1"/>
  <c r="G28" i="3" s="1"/>
  <c r="AD25" i="1"/>
  <c r="G25" i="1" s="1"/>
  <c r="G27" i="3" s="1"/>
  <c r="AD21" i="1"/>
  <c r="G21" i="1" s="1"/>
  <c r="G23" i="3" s="1"/>
  <c r="AT34" i="1"/>
  <c r="X34" i="1" s="1"/>
  <c r="X36" i="3" s="1"/>
  <c r="AT29" i="1"/>
  <c r="X29" i="1" s="1"/>
  <c r="X31" i="3" s="1"/>
  <c r="AD42" i="1"/>
  <c r="G42" i="1" s="1"/>
  <c r="G44" i="3" s="1"/>
  <c r="AD32" i="1"/>
  <c r="G32" i="1" s="1"/>
  <c r="G34" i="3" s="1"/>
  <c r="AT8" i="1"/>
  <c r="X8" i="1" s="1"/>
  <c r="X10" i="3" s="1"/>
  <c r="AD31" i="1"/>
  <c r="G31" i="1" s="1"/>
  <c r="G33" i="3" s="1"/>
  <c r="AT10" i="1"/>
  <c r="X10" i="1" s="1"/>
  <c r="X12" i="3" s="1"/>
  <c r="AT21" i="1"/>
  <c r="X21" i="1" s="1"/>
  <c r="X23" i="3" s="1"/>
  <c r="AT16" i="1"/>
  <c r="X16" i="1" s="1"/>
  <c r="X18" i="3" s="1"/>
  <c r="N15" i="2"/>
  <c r="N16" i="2" s="1"/>
  <c r="V9" i="3"/>
  <c r="AI33" i="1"/>
  <c r="L33" i="1" s="1"/>
  <c r="L35" i="3" s="1"/>
  <c r="AD8" i="1"/>
  <c r="G8" i="1" s="1"/>
  <c r="G10" i="3" s="1"/>
  <c r="AT7" i="1"/>
  <c r="X7" i="1" s="1"/>
  <c r="X9" i="3" s="1"/>
  <c r="AD7" i="1"/>
  <c r="G7" i="1" s="1"/>
  <c r="G9" i="3" s="1"/>
  <c r="L9" i="1"/>
  <c r="L11" i="3" s="1"/>
  <c r="Q9" i="1"/>
  <c r="Q11" i="3" s="1"/>
  <c r="V9" i="1"/>
  <c r="V11" i="3" s="1"/>
  <c r="AN7" i="1"/>
  <c r="Q7" i="1" s="1"/>
  <c r="L15" i="2" l="1"/>
  <c r="L16" i="2" s="1"/>
  <c r="O15" i="2"/>
  <c r="O16" i="2" s="1"/>
  <c r="K15" i="2"/>
  <c r="K16" i="2" s="1"/>
  <c r="M15" i="2"/>
  <c r="M16" i="2" s="1"/>
  <c r="Q9" i="3"/>
</calcChain>
</file>

<file path=xl/sharedStrings.xml><?xml version="1.0" encoding="utf-8"?>
<sst xmlns="http://schemas.openxmlformats.org/spreadsheetml/2006/main" count="123" uniqueCount="43">
  <si>
    <t>plus tot 10</t>
  </si>
  <si>
    <t>min tot 10</t>
  </si>
  <si>
    <t>plus tot 20</t>
  </si>
  <si>
    <t>min tot 20</t>
  </si>
  <si>
    <t>tafel 1 en 10</t>
  </si>
  <si>
    <t>tafel  3,4 en 9</t>
  </si>
  <si>
    <t>tafel  2 en 5</t>
  </si>
  <si>
    <t>tafel 6,7 en 8</t>
  </si>
  <si>
    <t>gemiddeld</t>
  </si>
  <si>
    <t>heel + half</t>
  </si>
  <si>
    <t>plus en min</t>
  </si>
  <si>
    <t>tafels</t>
  </si>
  <si>
    <t>tijd - analoog</t>
  </si>
  <si>
    <t>tijd - digitaal</t>
  </si>
  <si>
    <t>groep</t>
  </si>
  <si>
    <t>namen</t>
  </si>
  <si>
    <t>half + kwart</t>
  </si>
  <si>
    <t>kwart + 10 min</t>
  </si>
  <si>
    <t>10 min + 5 min</t>
  </si>
  <si>
    <t>totaal-score</t>
  </si>
  <si>
    <t>totaal</t>
  </si>
  <si>
    <t xml:space="preserve">namen </t>
  </si>
  <si>
    <t xml:space="preserve">groep </t>
  </si>
  <si>
    <t>leerling</t>
  </si>
  <si>
    <t>noteer de score van elke toets</t>
  </si>
  <si>
    <t>plus tot 10 gr.3</t>
  </si>
  <si>
    <t>min tot 10 gr.3</t>
  </si>
  <si>
    <t>min tot 10 gr.&gt;3</t>
  </si>
  <si>
    <t>plus tot 10 gr.&gt;3</t>
  </si>
  <si>
    <t>plus tot 20 gr.4-5</t>
  </si>
  <si>
    <t>plus tot 20 &gt;5</t>
  </si>
  <si>
    <t>min tot 20 gr.4-5</t>
  </si>
  <si>
    <t>min tot 20&gt;5</t>
  </si>
  <si>
    <t>Tafels</t>
  </si>
  <si>
    <t>scores: goed - voldoende - matig - onvoldoende verschijnen automatisch</t>
  </si>
  <si>
    <t>maximum score</t>
  </si>
  <si>
    <t>Mees</t>
  </si>
  <si>
    <t>Jaap</t>
  </si>
  <si>
    <t>Miep</t>
  </si>
  <si>
    <t>Kees</t>
  </si>
  <si>
    <t>Marlien</t>
  </si>
  <si>
    <t>Harrie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</si>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</sst>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d/mm/yy;@"/>
  </numFmts>
  <fonts count="1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CCECFF"/>
      <name val="Aptos Narrow"/>
      <family val="2"/>
      <scheme val="minor"/>
    </font>
    <font>
      <sz val="10"/>
      <name val="Arial"/>
      <family val="2"/>
    </font>
    <font>
      <b/>
      <sz val="20"/>
      <name val="Comic Sans MS"/>
      <family val="4"/>
    </font>
    <font>
      <sz val="12"/>
      <name val="Comic Sans MS"/>
      <family val="4"/>
    </font>
    <font>
      <sz val="14"/>
      <name val="Comic Sans MS"/>
      <family val="4"/>
    </font>
    <font>
      <sz val="12"/>
      <color theme="1"/>
      <name val="Comic Sans MS"/>
      <family val="4"/>
    </font>
    <font>
      <sz val="20"/>
      <name val="Aptos Narrow"/>
      <family val="2"/>
      <scheme val="minor"/>
    </font>
    <font>
      <b/>
      <sz val="36"/>
      <color indexed="9"/>
      <name val="Aptos Narrow"/>
      <family val="2"/>
      <scheme val="minor"/>
    </font>
    <font>
      <b/>
      <sz val="36"/>
      <name val="Aptos Narrow"/>
      <family val="2"/>
      <scheme val="minor"/>
    </font>
    <font>
      <sz val="24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textRotation="90"/>
    </xf>
    <xf numFmtId="0" fontId="0" fillId="0" borderId="11" xfId="0" applyBorder="1" applyAlignment="1">
      <alignment horizontal="center" textRotation="90"/>
    </xf>
    <xf numFmtId="0" fontId="0" fillId="0" borderId="12" xfId="0" applyBorder="1" applyAlignment="1">
      <alignment horizontal="center" textRotation="90"/>
    </xf>
    <xf numFmtId="0" fontId="0" fillId="0" borderId="11" xfId="0" applyBorder="1" applyAlignment="1">
      <alignment horizontal="center" textRotation="90" wrapText="1"/>
    </xf>
    <xf numFmtId="0" fontId="0" fillId="0" borderId="12" xfId="0" applyBorder="1" applyAlignment="1">
      <alignment horizontal="center" textRotation="90" wrapTex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textRotation="90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textRotation="90"/>
    </xf>
    <xf numFmtId="0" fontId="2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vertical="center"/>
    </xf>
    <xf numFmtId="0" fontId="7" fillId="0" borderId="0" xfId="1" applyFont="1"/>
    <xf numFmtId="0" fontId="7" fillId="6" borderId="0" xfId="1" applyFont="1" applyFill="1" applyAlignment="1">
      <alignment horizontal="center" vertical="center"/>
    </xf>
    <xf numFmtId="0" fontId="7" fillId="10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7" fillId="5" borderId="0" xfId="1" applyFont="1" applyFill="1" applyAlignment="1">
      <alignment horizontal="center" vertical="center"/>
    </xf>
    <xf numFmtId="0" fontId="7" fillId="11" borderId="0" xfId="1" applyFont="1" applyFill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/>
    </xf>
    <xf numFmtId="164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5" fillId="0" borderId="0" xfId="1" applyNumberFormat="1" applyFont="1" applyAlignment="1">
      <alignment horizontal="left" vertical="center"/>
    </xf>
    <xf numFmtId="9" fontId="7" fillId="0" borderId="0" xfId="1" applyNumberFormat="1" applyFont="1" applyAlignment="1">
      <alignment horizontal="center"/>
    </xf>
    <xf numFmtId="9" fontId="7" fillId="0" borderId="0" xfId="1" applyNumberFormat="1" applyFont="1"/>
    <xf numFmtId="0" fontId="8" fillId="0" borderId="0" xfId="1" applyFont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center"/>
    </xf>
    <xf numFmtId="2" fontId="5" fillId="0" borderId="0" xfId="1" applyNumberFormat="1" applyFont="1" applyAlignment="1">
      <alignment horizontal="center" vertical="center"/>
    </xf>
    <xf numFmtId="1" fontId="5" fillId="0" borderId="0" xfId="1" applyNumberFormat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/>
    </xf>
    <xf numFmtId="0" fontId="11" fillId="0" borderId="1" xfId="1" applyFont="1" applyBorder="1" applyAlignment="1">
      <alignment horizontal="left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0" xfId="0" applyBorder="1" applyAlignment="1">
      <alignment horizontal="center" textRotation="90"/>
    </xf>
    <xf numFmtId="0" fontId="0" fillId="0" borderId="31" xfId="0" applyBorder="1" applyAlignment="1">
      <alignment horizontal="center" textRotation="90"/>
    </xf>
    <xf numFmtId="0" fontId="0" fillId="0" borderId="32" xfId="0" applyBorder="1" applyAlignment="1">
      <alignment horizontal="center" textRotation="9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>
      <alignment horizontal="center" vertical="center"/>
    </xf>
    <xf numFmtId="0" fontId="0" fillId="12" borderId="0" xfId="0" applyFill="1" applyAlignment="1">
      <alignment horizontal="center" textRotation="90"/>
    </xf>
    <xf numFmtId="0" fontId="0" fillId="12" borderId="4" xfId="0" applyFill="1" applyBorder="1" applyAlignment="1">
      <alignment horizontal="center" vertical="center"/>
    </xf>
    <xf numFmtId="0" fontId="0" fillId="12" borderId="11" xfId="0" applyFill="1" applyBorder="1" applyAlignment="1">
      <alignment horizontal="center" textRotation="90"/>
    </xf>
    <xf numFmtId="0" fontId="0" fillId="12" borderId="12" xfId="0" applyFill="1" applyBorder="1" applyAlignment="1">
      <alignment horizontal="center" textRotation="90"/>
    </xf>
    <xf numFmtId="0" fontId="0" fillId="13" borderId="10" xfId="0" applyFill="1" applyBorder="1" applyAlignment="1">
      <alignment horizontal="center" textRotation="90"/>
    </xf>
    <xf numFmtId="0" fontId="0" fillId="13" borderId="11" xfId="0" applyFill="1" applyBorder="1" applyAlignment="1">
      <alignment horizontal="center" textRotation="90"/>
    </xf>
    <xf numFmtId="0" fontId="0" fillId="13" borderId="12" xfId="0" applyFill="1" applyBorder="1" applyAlignment="1">
      <alignment horizontal="center" textRotation="90"/>
    </xf>
    <xf numFmtId="0" fontId="0" fillId="13" borderId="4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textRotation="90"/>
    </xf>
    <xf numFmtId="0" fontId="0" fillId="14" borderId="11" xfId="0" applyFill="1" applyBorder="1" applyAlignment="1">
      <alignment horizontal="center" textRotation="90"/>
    </xf>
    <xf numFmtId="0" fontId="0" fillId="14" borderId="4" xfId="0" applyFill="1" applyBorder="1" applyAlignment="1">
      <alignment horizontal="center" vertical="center"/>
    </xf>
    <xf numFmtId="0" fontId="0" fillId="14" borderId="0" xfId="0" applyFill="1" applyAlignment="1">
      <alignment horizontal="center" textRotation="90"/>
    </xf>
    <xf numFmtId="0" fontId="12" fillId="0" borderId="0" xfId="0" applyFont="1" applyAlignment="1">
      <alignment vertical="center"/>
    </xf>
    <xf numFmtId="0" fontId="0" fillId="10" borderId="10" xfId="0" applyFill="1" applyBorder="1" applyAlignment="1">
      <alignment horizontal="center" textRotation="90"/>
    </xf>
    <xf numFmtId="0" fontId="0" fillId="10" borderId="11" xfId="0" applyFill="1" applyBorder="1" applyAlignment="1">
      <alignment horizontal="center" textRotation="90"/>
    </xf>
    <xf numFmtId="0" fontId="0" fillId="10" borderId="11" xfId="0" applyFill="1" applyBorder="1" applyAlignment="1">
      <alignment horizontal="center" textRotation="90" wrapText="1"/>
    </xf>
    <xf numFmtId="0" fontId="0" fillId="10" borderId="12" xfId="0" applyFill="1" applyBorder="1" applyAlignment="1">
      <alignment horizontal="center" textRotation="90" wrapText="1"/>
    </xf>
    <xf numFmtId="0" fontId="0" fillId="10" borderId="4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41" xfId="0" applyFill="1" applyBorder="1" applyAlignment="1">
      <alignment horizontal="center" textRotation="90"/>
    </xf>
    <xf numFmtId="0" fontId="0" fillId="0" borderId="31" xfId="0" applyBorder="1" applyAlignment="1">
      <alignment horizontal="center" textRotation="90" wrapText="1"/>
    </xf>
    <xf numFmtId="0" fontId="0" fillId="0" borderId="32" xfId="0" applyBorder="1" applyAlignment="1">
      <alignment horizontal="center" textRotation="90" wrapText="1"/>
    </xf>
    <xf numFmtId="0" fontId="0" fillId="2" borderId="36" xfId="0" applyFill="1" applyBorder="1" applyAlignment="1">
      <alignment horizontal="center" textRotation="90"/>
    </xf>
    <xf numFmtId="0" fontId="0" fillId="2" borderId="19" xfId="0" applyFill="1" applyBorder="1" applyAlignment="1">
      <alignment horizontal="center" textRotation="90" wrapText="1"/>
    </xf>
    <xf numFmtId="0" fontId="0" fillId="0" borderId="0" xfId="0" applyAlignment="1">
      <alignment horizontal="center" textRotation="9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6" borderId="30" xfId="0" applyFill="1" applyBorder="1" applyAlignment="1">
      <alignment horizontal="center" textRotation="90"/>
    </xf>
    <xf numFmtId="0" fontId="0" fillId="6" borderId="31" xfId="0" applyFill="1" applyBorder="1" applyAlignment="1">
      <alignment horizontal="center" textRotation="90"/>
    </xf>
    <xf numFmtId="0" fontId="0" fillId="6" borderId="31" xfId="0" applyFill="1" applyBorder="1" applyAlignment="1">
      <alignment horizontal="center" textRotation="90" wrapText="1"/>
    </xf>
    <xf numFmtId="0" fontId="0" fillId="6" borderId="32" xfId="0" applyFill="1" applyBorder="1" applyAlignment="1">
      <alignment horizontal="center" textRotation="90" wrapText="1"/>
    </xf>
    <xf numFmtId="0" fontId="0" fillId="6" borderId="9" xfId="0" applyFill="1" applyBorder="1" applyAlignment="1">
      <alignment horizontal="center" vertical="center"/>
    </xf>
    <xf numFmtId="0" fontId="0" fillId="14" borderId="47" xfId="0" applyFill="1" applyBorder="1" applyAlignment="1">
      <alignment horizontal="center" textRotation="90"/>
    </xf>
    <xf numFmtId="0" fontId="0" fillId="12" borderId="47" xfId="0" applyFill="1" applyBorder="1" applyAlignment="1">
      <alignment horizontal="center" textRotation="90"/>
    </xf>
    <xf numFmtId="0" fontId="0" fillId="12" borderId="41" xfId="0" applyFill="1" applyBorder="1" applyAlignment="1">
      <alignment horizontal="center" textRotation="90"/>
    </xf>
    <xf numFmtId="0" fontId="0" fillId="13" borderId="47" xfId="0" applyFill="1" applyBorder="1" applyAlignment="1">
      <alignment horizontal="center" textRotation="90"/>
    </xf>
    <xf numFmtId="0" fontId="0" fillId="13" borderId="41" xfId="0" applyFill="1" applyBorder="1" applyAlignment="1">
      <alignment horizontal="center" textRotation="90"/>
    </xf>
    <xf numFmtId="0" fontId="0" fillId="10" borderId="47" xfId="0" applyFill="1" applyBorder="1" applyAlignment="1">
      <alignment horizontal="center" textRotation="90"/>
    </xf>
    <xf numFmtId="0" fontId="0" fillId="10" borderId="47" xfId="0" applyFill="1" applyBorder="1" applyAlignment="1">
      <alignment horizontal="center" textRotation="90" wrapText="1"/>
    </xf>
    <xf numFmtId="0" fontId="0" fillId="10" borderId="41" xfId="0" applyFill="1" applyBorder="1" applyAlignment="1">
      <alignment horizontal="center" textRotation="90" wrapText="1"/>
    </xf>
    <xf numFmtId="0" fontId="0" fillId="6" borderId="10" xfId="0" applyFill="1" applyBorder="1" applyAlignment="1">
      <alignment horizontal="center" textRotation="90"/>
    </xf>
    <xf numFmtId="0" fontId="0" fillId="6" borderId="47" xfId="0" applyFill="1" applyBorder="1" applyAlignment="1">
      <alignment horizontal="center" textRotation="90"/>
    </xf>
    <xf numFmtId="0" fontId="0" fillId="6" borderId="47" xfId="0" applyFill="1" applyBorder="1" applyAlignment="1">
      <alignment horizontal="center" textRotation="90" wrapText="1"/>
    </xf>
    <xf numFmtId="0" fontId="0" fillId="6" borderId="36" xfId="0" applyFill="1" applyBorder="1" applyAlignment="1">
      <alignment horizontal="center" textRotation="90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3" borderId="13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3" fillId="14" borderId="10" xfId="0" applyFont="1" applyFill="1" applyBorder="1" applyAlignment="1">
      <alignment horizontal="center"/>
    </xf>
    <xf numFmtId="0" fontId="13" fillId="14" borderId="47" xfId="0" applyFont="1" applyFill="1" applyBorder="1" applyAlignment="1">
      <alignment horizontal="center"/>
    </xf>
    <xf numFmtId="0" fontId="13" fillId="12" borderId="47" xfId="0" applyFont="1" applyFill="1" applyBorder="1" applyAlignment="1">
      <alignment horizontal="center"/>
    </xf>
    <xf numFmtId="0" fontId="13" fillId="12" borderId="41" xfId="0" applyFont="1" applyFill="1" applyBorder="1" applyAlignment="1">
      <alignment horizontal="center"/>
    </xf>
    <xf numFmtId="0" fontId="13" fillId="14" borderId="0" xfId="0" applyFont="1" applyFill="1" applyAlignment="1">
      <alignment horizontal="center"/>
    </xf>
    <xf numFmtId="0" fontId="13" fillId="12" borderId="0" xfId="0" applyFont="1" applyFill="1" applyAlignment="1">
      <alignment horizontal="center"/>
    </xf>
    <xf numFmtId="0" fontId="13" fillId="13" borderId="10" xfId="0" applyFont="1" applyFill="1" applyBorder="1" applyAlignment="1">
      <alignment horizontal="center"/>
    </xf>
    <xf numFmtId="0" fontId="13" fillId="13" borderId="47" xfId="0" applyFont="1" applyFill="1" applyBorder="1" applyAlignment="1">
      <alignment horizontal="center"/>
    </xf>
    <xf numFmtId="0" fontId="13" fillId="13" borderId="41" xfId="0" applyFont="1" applyFill="1" applyBorder="1" applyAlignment="1">
      <alignment horizontal="center"/>
    </xf>
    <xf numFmtId="0" fontId="13" fillId="10" borderId="10" xfId="0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 wrapText="1"/>
    </xf>
    <xf numFmtId="0" fontId="13" fillId="10" borderId="41" xfId="0" applyFont="1" applyFill="1" applyBorder="1" applyAlignment="1">
      <alignment horizontal="center" wrapText="1"/>
    </xf>
    <xf numFmtId="0" fontId="13" fillId="6" borderId="10" xfId="0" applyFont="1" applyFill="1" applyBorder="1" applyAlignment="1">
      <alignment horizontal="center"/>
    </xf>
    <xf numFmtId="0" fontId="13" fillId="6" borderId="47" xfId="0" applyFont="1" applyFill="1" applyBorder="1" applyAlignment="1">
      <alignment horizontal="center"/>
    </xf>
    <xf numFmtId="0" fontId="13" fillId="6" borderId="47" xfId="0" applyFont="1" applyFill="1" applyBorder="1" applyAlignment="1">
      <alignment horizontal="center" wrapText="1"/>
    </xf>
    <xf numFmtId="0" fontId="13" fillId="6" borderId="36" xfId="0" applyFont="1" applyFill="1" applyBorder="1" applyAlignment="1">
      <alignment horizontal="center" wrapText="1"/>
    </xf>
    <xf numFmtId="0" fontId="0" fillId="0" borderId="0" xfId="0" applyAlignment="1">
      <alignment horizontal="center" textRotation="90" wrapText="1"/>
    </xf>
    <xf numFmtId="0" fontId="0" fillId="2" borderId="0" xfId="0" applyFill="1" applyAlignment="1">
      <alignment horizontal="center" textRotation="90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4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0" fillId="0" borderId="46" xfId="0" applyBorder="1" applyAlignment="1">
      <alignment horizontal="center" textRotation="90"/>
    </xf>
    <xf numFmtId="0" fontId="0" fillId="0" borderId="45" xfId="0" applyBorder="1" applyAlignment="1">
      <alignment horizontal="center" textRotation="90"/>
    </xf>
    <xf numFmtId="0" fontId="13" fillId="2" borderId="42" xfId="0" applyFont="1" applyFill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0" fillId="0" borderId="45" xfId="0" applyBorder="1" applyAlignment="1">
      <alignment horizontal="center" textRotation="90" wrapText="1"/>
    </xf>
    <xf numFmtId="0" fontId="2" fillId="2" borderId="2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35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9" borderId="0" xfId="1" applyFont="1" applyFill="1" applyAlignment="1" applyProtection="1">
      <alignment horizontal="center" vertical="center"/>
      <protection locked="0"/>
    </xf>
    <xf numFmtId="0" fontId="10" fillId="7" borderId="3" xfId="1" applyFont="1" applyFill="1" applyBorder="1" applyAlignment="1">
      <alignment horizontal="center" vertical="center"/>
    </xf>
    <xf numFmtId="0" fontId="10" fillId="7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8" borderId="0" xfId="1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center" vertical="center"/>
    </xf>
    <xf numFmtId="166" fontId="12" fillId="2" borderId="0" xfId="0" applyNumberFormat="1" applyFont="1" applyFill="1" applyAlignment="1" applyProtection="1">
      <alignment horizontal="center" vertical="center"/>
      <protection locked="0"/>
    </xf>
  </cellXfs>
  <cellStyles count="2">
    <cellStyle name="Standaard" xfId="0" builtinId="0"/>
    <cellStyle name="Standaard 2" xfId="1" xr:uid="{990DEF5F-8403-404F-9DCC-57ADD824BA78}"/>
  </cellStyles>
  <dxfs count="8"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ECFF"/>
      <color rgb="FFCC00CC"/>
      <color rgb="FFCC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610392911878013E-2"/>
          <c:y val="0"/>
          <c:w val="0.753822036760474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individueel!$K$14</c:f>
              <c:strCache>
                <c:ptCount val="1"/>
                <c:pt idx="0">
                  <c:v>plus en min</c:v>
                </c:pt>
              </c:strCache>
            </c:strRef>
          </c:tx>
          <c:spPr>
            <a:gradFill>
              <a:gsLst>
                <a:gs pos="0">
                  <a:schemeClr val="bg2">
                    <a:lumMod val="50000"/>
                  </a:schemeClr>
                </a:gs>
                <a:gs pos="50000">
                  <a:srgbClr val="FF0000"/>
                </a:gs>
                <a:gs pos="100000">
                  <a:srgbClr val="FF0000"/>
                </a:gs>
              </a:gsLst>
              <a:lin ang="0" scaled="1"/>
            </a:gra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D4-4623-9E8F-77326BDCFF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individueel!$K$16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D4-4623-9E8F-77326BDCFF27}"/>
            </c:ext>
          </c:extLst>
        </c:ser>
        <c:ser>
          <c:idx val="1"/>
          <c:order val="1"/>
          <c:tx>
            <c:strRef>
              <c:f>individueel!$L$14</c:f>
              <c:strCache>
                <c:ptCount val="1"/>
                <c:pt idx="0">
                  <c:v>tafels</c:v>
                </c:pt>
              </c:strCache>
            </c:strRef>
          </c:tx>
          <c:spPr>
            <a:gradFill>
              <a:gsLst>
                <a:gs pos="0">
                  <a:schemeClr val="bg2">
                    <a:lumMod val="50000"/>
                  </a:schemeClr>
                </a:gs>
                <a:gs pos="50000">
                  <a:srgbClr val="FFC000"/>
                </a:gs>
                <a:gs pos="100000">
                  <a:srgbClr val="FFC000"/>
                </a:gs>
              </a:gsLst>
              <a:lin ang="0" scaled="1"/>
            </a:gradFill>
            <a:ln>
              <a:noFill/>
            </a:ln>
            <a:effectLst/>
          </c:spPr>
          <c:invertIfNegative val="0"/>
          <c:val>
            <c:numRef>
              <c:f>individueel!$L$16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D4-4623-9E8F-77326BDCFF27}"/>
            </c:ext>
          </c:extLst>
        </c:ser>
        <c:ser>
          <c:idx val="2"/>
          <c:order val="2"/>
          <c:tx>
            <c:strRef>
              <c:f>individueel!$M$14</c:f>
              <c:strCache>
                <c:ptCount val="1"/>
                <c:pt idx="0">
                  <c:v>tijd - analoog</c:v>
                </c:pt>
              </c:strCache>
            </c:strRef>
          </c:tx>
          <c:spPr>
            <a:gradFill flip="none" rotWithShape="1">
              <a:gsLst>
                <a:gs pos="0">
                  <a:schemeClr val="bg2">
                    <a:lumMod val="50000"/>
                  </a:schemeClr>
                </a:gs>
                <a:gs pos="50000">
                  <a:srgbClr val="FFFF00"/>
                </a:gs>
                <a:gs pos="100000">
                  <a:srgbClr val="FFFF00"/>
                </a:gs>
              </a:gsLst>
              <a:lin ang="0" scaled="1"/>
              <a:tileRect/>
            </a:gradFill>
            <a:ln>
              <a:noFill/>
            </a:ln>
            <a:effectLst/>
          </c:spPr>
          <c:invertIfNegative val="0"/>
          <c:val>
            <c:numRef>
              <c:f>individueel!$M$16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D4-4623-9E8F-77326BDCFF27}"/>
            </c:ext>
          </c:extLst>
        </c:ser>
        <c:ser>
          <c:idx val="3"/>
          <c:order val="3"/>
          <c:tx>
            <c:strRef>
              <c:f>individueel!$N$14</c:f>
              <c:strCache>
                <c:ptCount val="1"/>
                <c:pt idx="0">
                  <c:v>tijd - digitaal</c:v>
                </c:pt>
              </c:strCache>
            </c:strRef>
          </c:tx>
          <c:spPr>
            <a:gradFill>
              <a:gsLst>
                <a:gs pos="0">
                  <a:schemeClr val="bg2">
                    <a:lumMod val="50000"/>
                  </a:schemeClr>
                </a:gs>
                <a:gs pos="50000">
                  <a:srgbClr val="92D050"/>
                </a:gs>
                <a:gs pos="100000">
                  <a:srgbClr val="92D050"/>
                </a:gs>
              </a:gsLst>
              <a:lin ang="0" scaled="1"/>
            </a:gradFill>
            <a:ln>
              <a:noFill/>
            </a:ln>
            <a:effectLst/>
          </c:spPr>
          <c:invertIfNegative val="0"/>
          <c:val>
            <c:numRef>
              <c:f>individueel!$N$16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D4-4623-9E8F-77326BDCF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4"/>
        <c:axId val="1798499152"/>
        <c:axId val="1798497712"/>
      </c:barChart>
      <c:barChart>
        <c:barDir val="col"/>
        <c:grouping val="clustered"/>
        <c:varyColors val="0"/>
        <c:ser>
          <c:idx val="4"/>
          <c:order val="4"/>
          <c:tx>
            <c:strRef>
              <c:f>individueel!$O$14</c:f>
              <c:strCache>
                <c:ptCount val="1"/>
                <c:pt idx="0">
                  <c:v>gemiddeld</c:v>
                </c:pt>
              </c:strCache>
            </c:strRef>
          </c:tx>
          <c:spPr>
            <a:noFill/>
            <a:ln w="165100">
              <a:solidFill>
                <a:srgbClr val="00B0F0"/>
              </a:solidFill>
            </a:ln>
            <a:effectLst/>
          </c:spPr>
          <c:invertIfNegative val="0"/>
          <c:val>
            <c:numRef>
              <c:f>individueel!$O$16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D4-4623-9E8F-77326BDCF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4"/>
        <c:axId val="1963838720"/>
        <c:axId val="1963850720"/>
      </c:barChart>
      <c:catAx>
        <c:axId val="1798499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98497712"/>
        <c:crosses val="autoZero"/>
        <c:auto val="1"/>
        <c:lblAlgn val="ctr"/>
        <c:lblOffset val="100"/>
        <c:noMultiLvlLbl val="0"/>
      </c:catAx>
      <c:valAx>
        <c:axId val="1798497712"/>
        <c:scaling>
          <c:orientation val="minMax"/>
          <c:max val="4"/>
        </c:scaling>
        <c:delete val="1"/>
        <c:axPos val="l"/>
        <c:majorGridlines>
          <c:spPr>
            <a:ln w="12700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98499152"/>
        <c:crosses val="autoZero"/>
        <c:crossBetween val="between"/>
        <c:majorUnit val="1"/>
      </c:valAx>
      <c:valAx>
        <c:axId val="196385072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963838720"/>
        <c:crosses val="max"/>
        <c:crossBetween val="between"/>
      </c:valAx>
      <c:catAx>
        <c:axId val="1963838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963850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6849680243483"/>
          <c:y val="4.0745920756885677E-2"/>
          <c:w val="0.19231502400075129"/>
          <c:h val="0.531229831681601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alpha val="97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88232</xdr:colOff>
      <xdr:row>1</xdr:row>
      <xdr:rowOff>48126</xdr:rowOff>
    </xdr:from>
    <xdr:to>
      <xdr:col>11</xdr:col>
      <xdr:colOff>529390</xdr:colOff>
      <xdr:row>3</xdr:row>
      <xdr:rowOff>160421</xdr:rowOff>
    </xdr:to>
    <xdr:sp macro="" textlink="">
      <xdr:nvSpPr>
        <xdr:cNvPr id="2" name="Pijl: links 1">
          <a:extLst>
            <a:ext uri="{FF2B5EF4-FFF2-40B4-BE49-F238E27FC236}">
              <a16:creationId xmlns:a16="http://schemas.microsoft.com/office/drawing/2014/main" id="{3451F3FA-3E05-E691-8070-64976F705569}"/>
            </a:ext>
          </a:extLst>
        </xdr:cNvPr>
        <xdr:cNvSpPr/>
      </xdr:nvSpPr>
      <xdr:spPr>
        <a:xfrm>
          <a:off x="2294021" y="232610"/>
          <a:ext cx="5317958" cy="625643"/>
        </a:xfrm>
        <a:prstGeom prst="leftArrow">
          <a:avLst/>
        </a:prstGeom>
        <a:solidFill>
          <a:srgbClr val="CC00CC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nl-NL" sz="2000" b="1"/>
            <a:t>noteer EERST de</a:t>
          </a:r>
          <a:r>
            <a:rPr lang="nl-NL" sz="2000" b="1" baseline="0"/>
            <a:t> groep + namen v.d. leerlingen</a:t>
          </a:r>
          <a:endParaRPr lang="nl-NL" sz="20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6146</xdr:rowOff>
    </xdr:from>
    <xdr:to>
      <xdr:col>30</xdr:col>
      <xdr:colOff>164757</xdr:colOff>
      <xdr:row>42</xdr:row>
      <xdr:rowOff>228583</xdr:rowOff>
    </xdr:to>
    <xdr:graphicFrame macro="">
      <xdr:nvGraphicFramePr>
        <xdr:cNvPr id="18" name="Grafiek 17">
          <a:extLst>
            <a:ext uri="{FF2B5EF4-FFF2-40B4-BE49-F238E27FC236}">
              <a16:creationId xmlns:a16="http://schemas.microsoft.com/office/drawing/2014/main" id="{1745EC2B-F407-49B1-9E42-DF462E2D0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100873</xdr:colOff>
      <xdr:row>6</xdr:row>
      <xdr:rowOff>18142</xdr:rowOff>
    </xdr:from>
    <xdr:to>
      <xdr:col>6</xdr:col>
      <xdr:colOff>350108</xdr:colOff>
      <xdr:row>42</xdr:row>
      <xdr:rowOff>199571</xdr:rowOff>
    </xdr:to>
    <xdr:sp macro="" textlink="">
      <xdr:nvSpPr>
        <xdr:cNvPr id="19" name="Rechthoek 18">
          <a:extLst>
            <a:ext uri="{FF2B5EF4-FFF2-40B4-BE49-F238E27FC236}">
              <a16:creationId xmlns:a16="http://schemas.microsoft.com/office/drawing/2014/main" id="{3C201F4B-C450-301C-C95A-35529D56D1AA}"/>
            </a:ext>
          </a:extLst>
        </xdr:cNvPr>
        <xdr:cNvSpPr/>
      </xdr:nvSpPr>
      <xdr:spPr>
        <a:xfrm>
          <a:off x="2901738" y="2571872"/>
          <a:ext cx="2699992" cy="14268131"/>
        </a:xfrm>
        <a:prstGeom prst="rect">
          <a:avLst/>
        </a:prstGeom>
        <a:gradFill flip="none" rotWithShape="1">
          <a:gsLst>
            <a:gs pos="82728">
              <a:srgbClr val="4AC09F"/>
            </a:gs>
            <a:gs pos="47652">
              <a:srgbClr val="FFFF00"/>
            </a:gs>
            <a:gs pos="18000">
              <a:srgbClr val="FF0000"/>
            </a:gs>
            <a:gs pos="66000">
              <a:srgbClr val="92D050"/>
            </a:gs>
            <a:gs pos="0">
              <a:srgbClr val="FF0000"/>
            </a:gs>
            <a:gs pos="33000">
              <a:srgbClr val="FFFF00"/>
            </a:gs>
            <a:gs pos="100000">
              <a:srgbClr val="00B0F0"/>
            </a:gs>
          </a:gsLst>
          <a:path path="circle">
            <a:fillToRect l="100000" t="100000"/>
          </a:path>
          <a:tileRect r="-100000" b="-100000"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167638</xdr:colOff>
      <xdr:row>6</xdr:row>
      <xdr:rowOff>58057</xdr:rowOff>
    </xdr:from>
    <xdr:to>
      <xdr:col>6</xdr:col>
      <xdr:colOff>370702</xdr:colOff>
      <xdr:row>8</xdr:row>
      <xdr:rowOff>45273</xdr:rowOff>
    </xdr:to>
    <xdr:sp macro="" textlink="">
      <xdr:nvSpPr>
        <xdr:cNvPr id="20" name="Tekstvak 19">
          <a:extLst>
            <a:ext uri="{FF2B5EF4-FFF2-40B4-BE49-F238E27FC236}">
              <a16:creationId xmlns:a16="http://schemas.microsoft.com/office/drawing/2014/main" id="{6F689EAC-8F69-8629-9FF9-14F11D6943F5}"/>
            </a:ext>
          </a:extLst>
        </xdr:cNvPr>
        <xdr:cNvSpPr txBox="1"/>
      </xdr:nvSpPr>
      <xdr:spPr>
        <a:xfrm>
          <a:off x="2968503" y="2611787"/>
          <a:ext cx="2653821" cy="769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3600" b="1"/>
            <a:t>goed</a:t>
          </a:r>
        </a:p>
      </xdr:txBody>
    </xdr:sp>
    <xdr:clientData/>
  </xdr:twoCellAnchor>
  <xdr:twoCellAnchor>
    <xdr:from>
      <xdr:col>3</xdr:col>
      <xdr:colOff>121919</xdr:colOff>
      <xdr:row>14</xdr:row>
      <xdr:rowOff>158205</xdr:rowOff>
    </xdr:from>
    <xdr:to>
      <xdr:col>6</xdr:col>
      <xdr:colOff>350108</xdr:colOff>
      <xdr:row>16</xdr:row>
      <xdr:rowOff>130102</xdr:rowOff>
    </xdr:to>
    <xdr:sp macro="" textlink="">
      <xdr:nvSpPr>
        <xdr:cNvPr id="21" name="Tekstvak 20">
          <a:extLst>
            <a:ext uri="{FF2B5EF4-FFF2-40B4-BE49-F238E27FC236}">
              <a16:creationId xmlns:a16="http://schemas.microsoft.com/office/drawing/2014/main" id="{6ECB0910-485D-4701-8E55-CE3CF658E965}"/>
            </a:ext>
          </a:extLst>
        </xdr:cNvPr>
        <xdr:cNvSpPr txBox="1"/>
      </xdr:nvSpPr>
      <xdr:spPr>
        <a:xfrm>
          <a:off x="2922784" y="5842313"/>
          <a:ext cx="2678946" cy="7544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3600" b="1"/>
            <a:t>voldoende</a:t>
          </a:r>
        </a:p>
      </xdr:txBody>
    </xdr:sp>
    <xdr:clientData/>
  </xdr:twoCellAnchor>
  <xdr:twoCellAnchor>
    <xdr:from>
      <xdr:col>3</xdr:col>
      <xdr:colOff>82728</xdr:colOff>
      <xdr:row>23</xdr:row>
      <xdr:rowOff>91440</xdr:rowOff>
    </xdr:from>
    <xdr:to>
      <xdr:col>6</xdr:col>
      <xdr:colOff>350108</xdr:colOff>
      <xdr:row>25</xdr:row>
      <xdr:rowOff>124376</xdr:rowOff>
    </xdr:to>
    <xdr:sp macro="" textlink="">
      <xdr:nvSpPr>
        <xdr:cNvPr id="22" name="Tekstvak 21">
          <a:extLst>
            <a:ext uri="{FF2B5EF4-FFF2-40B4-BE49-F238E27FC236}">
              <a16:creationId xmlns:a16="http://schemas.microsoft.com/office/drawing/2014/main" id="{38C00FCD-FFC3-4672-A587-6EBD895EA0C3}"/>
            </a:ext>
          </a:extLst>
        </xdr:cNvPr>
        <xdr:cNvSpPr txBox="1"/>
      </xdr:nvSpPr>
      <xdr:spPr>
        <a:xfrm>
          <a:off x="2883593" y="9297224"/>
          <a:ext cx="2718137" cy="815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3600" b="1"/>
            <a:t>matig</a:t>
          </a:r>
        </a:p>
      </xdr:txBody>
    </xdr:sp>
    <xdr:clientData/>
  </xdr:twoCellAnchor>
  <xdr:twoCellAnchor>
    <xdr:from>
      <xdr:col>3</xdr:col>
      <xdr:colOff>97972</xdr:colOff>
      <xdr:row>32</xdr:row>
      <xdr:rowOff>30479</xdr:rowOff>
    </xdr:from>
    <xdr:to>
      <xdr:col>6</xdr:col>
      <xdr:colOff>329513</xdr:colOff>
      <xdr:row>34</xdr:row>
      <xdr:rowOff>48334</xdr:rowOff>
    </xdr:to>
    <xdr:sp macro="" textlink="">
      <xdr:nvSpPr>
        <xdr:cNvPr id="23" name="Tekstvak 22">
          <a:extLst>
            <a:ext uri="{FF2B5EF4-FFF2-40B4-BE49-F238E27FC236}">
              <a16:creationId xmlns:a16="http://schemas.microsoft.com/office/drawing/2014/main" id="{81985BFC-82EE-4AFD-82B4-74DA533FE5D4}"/>
            </a:ext>
          </a:extLst>
        </xdr:cNvPr>
        <xdr:cNvSpPr txBox="1"/>
      </xdr:nvSpPr>
      <xdr:spPr>
        <a:xfrm>
          <a:off x="2898837" y="12757938"/>
          <a:ext cx="2682298" cy="800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3600" b="1"/>
            <a:t>onvoldoende</a:t>
          </a:r>
        </a:p>
      </xdr:txBody>
    </xdr:sp>
    <xdr:clientData/>
  </xdr:twoCellAnchor>
  <xdr:twoCellAnchor>
    <xdr:from>
      <xdr:col>3</xdr:col>
      <xdr:colOff>54428</xdr:colOff>
      <xdr:row>6</xdr:row>
      <xdr:rowOff>18141</xdr:rowOff>
    </xdr:from>
    <xdr:to>
      <xdr:col>30</xdr:col>
      <xdr:colOff>267730</xdr:colOff>
      <xdr:row>42</xdr:row>
      <xdr:rowOff>235856</xdr:rowOff>
    </xdr:to>
    <xdr:sp macro="" textlink="">
      <xdr:nvSpPr>
        <xdr:cNvPr id="25" name="Rechthoek 24">
          <a:extLst>
            <a:ext uri="{FF2B5EF4-FFF2-40B4-BE49-F238E27FC236}">
              <a16:creationId xmlns:a16="http://schemas.microsoft.com/office/drawing/2014/main" id="{E570DF96-D0A2-08DE-D4BD-53A17784CAA7}"/>
            </a:ext>
          </a:extLst>
        </xdr:cNvPr>
        <xdr:cNvSpPr/>
      </xdr:nvSpPr>
      <xdr:spPr>
        <a:xfrm>
          <a:off x="2855293" y="2571871"/>
          <a:ext cx="19057356" cy="14304417"/>
        </a:xfrm>
        <a:prstGeom prst="rect">
          <a:avLst/>
        </a:prstGeom>
        <a:noFill/>
        <a:ln w="16510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54428</xdr:colOff>
      <xdr:row>2</xdr:row>
      <xdr:rowOff>61783</xdr:rowOff>
    </xdr:from>
    <xdr:to>
      <xdr:col>30</xdr:col>
      <xdr:colOff>267729</xdr:colOff>
      <xdr:row>4</xdr:row>
      <xdr:rowOff>308919</xdr:rowOff>
    </xdr:to>
    <xdr:sp macro="" textlink="">
      <xdr:nvSpPr>
        <xdr:cNvPr id="26" name="Rechthoek 25">
          <a:extLst>
            <a:ext uri="{FF2B5EF4-FFF2-40B4-BE49-F238E27FC236}">
              <a16:creationId xmlns:a16="http://schemas.microsoft.com/office/drawing/2014/main" id="{21551D6C-774C-48E7-BD31-8F3ABBEE2F85}"/>
            </a:ext>
          </a:extLst>
        </xdr:cNvPr>
        <xdr:cNvSpPr/>
      </xdr:nvSpPr>
      <xdr:spPr>
        <a:xfrm>
          <a:off x="2855293" y="844378"/>
          <a:ext cx="19057355" cy="1235676"/>
        </a:xfrm>
        <a:prstGeom prst="rect">
          <a:avLst/>
        </a:prstGeom>
        <a:noFill/>
        <a:ln w="16510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D7CB-8DD7-406A-93ED-D15B624BF025}">
  <sheetPr>
    <tabColor rgb="FFCC00CC"/>
  </sheetPr>
  <dimension ref="A3:AS49"/>
  <sheetViews>
    <sheetView showGridLines="0" showRowColHeaders="0" tabSelected="1" zoomScale="95" zoomScaleNormal="95" workbookViewId="0">
      <selection activeCell="I1" sqref="I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88671875" defaultRowHeight="14.4" x14ac:dyDescent="0.3"/>
  <cols>
    <col min="1" max="1" width="3.44140625" style="1" bestFit="1" customWidth="1"/>
    <col min="2" max="2" width="22.33203125" style="17" bestFit="1" customWidth="1"/>
    <col min="3" max="3" width="9.109375" style="1" bestFit="1" customWidth="1"/>
    <col min="4" max="6" width="8.88671875" style="1"/>
    <col min="7" max="7" width="8.88671875" style="1" customWidth="1"/>
    <col min="8" max="11" width="8.88671875" style="1"/>
    <col min="12" max="12" width="8.88671875" style="1" customWidth="1"/>
    <col min="13" max="16" width="8.88671875" style="1"/>
    <col min="17" max="17" width="8.88671875" style="1" customWidth="1"/>
    <col min="18" max="21" width="8.88671875" style="1"/>
    <col min="22" max="22" width="8.88671875" style="1" customWidth="1"/>
    <col min="23" max="23" width="3" style="1" customWidth="1"/>
    <col min="24" max="24" width="8.88671875" style="1" customWidth="1"/>
    <col min="25" max="25" width="3.109375" style="1" customWidth="1"/>
    <col min="26" max="45" width="8.88671875" style="1" hidden="1" customWidth="1"/>
    <col min="46" max="46" width="8.88671875" style="1" customWidth="1"/>
    <col min="47" max="16384" width="8.88671875" style="1"/>
  </cols>
  <sheetData>
    <row r="3" spans="1:45" s="57" customFormat="1" ht="25.8" x14ac:dyDescent="0.3">
      <c r="B3" s="58" t="s">
        <v>14</v>
      </c>
      <c r="C3" s="59">
        <v>6</v>
      </c>
      <c r="D3" s="156" t="s">
        <v>24</v>
      </c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73"/>
      <c r="U3" s="183" t="s">
        <v>42</v>
      </c>
      <c r="V3" s="183"/>
      <c r="W3" s="184">
        <v>45983</v>
      </c>
      <c r="X3" s="184"/>
      <c r="Y3" s="184"/>
    </row>
    <row r="4" spans="1:45" ht="15" thickBot="1" x14ac:dyDescent="0.35"/>
    <row r="5" spans="1:45" ht="15.6" thickTop="1" thickBot="1" x14ac:dyDescent="0.35">
      <c r="C5" s="158" t="s">
        <v>10</v>
      </c>
      <c r="D5" s="159"/>
      <c r="E5" s="159"/>
      <c r="F5" s="159"/>
      <c r="G5" s="160"/>
      <c r="H5" s="158" t="s">
        <v>11</v>
      </c>
      <c r="I5" s="159"/>
      <c r="J5" s="159"/>
      <c r="K5" s="159"/>
      <c r="L5" s="161"/>
      <c r="M5" s="162" t="s">
        <v>12</v>
      </c>
      <c r="N5" s="163"/>
      <c r="O5" s="163"/>
      <c r="P5" s="163"/>
      <c r="Q5" s="164"/>
      <c r="R5" s="162" t="s">
        <v>13</v>
      </c>
      <c r="S5" s="163"/>
      <c r="T5" s="163"/>
      <c r="U5" s="163"/>
      <c r="V5" s="164"/>
      <c r="W5" s="165" t="s">
        <v>8</v>
      </c>
      <c r="X5" s="166"/>
      <c r="Y5" s="167"/>
      <c r="Z5" s="168" t="s">
        <v>10</v>
      </c>
      <c r="AA5" s="166"/>
      <c r="AB5" s="166"/>
      <c r="AC5" s="166"/>
      <c r="AD5" s="166"/>
      <c r="AE5" s="166"/>
      <c r="AF5" s="166"/>
      <c r="AG5" s="166"/>
      <c r="AH5" s="154" t="s">
        <v>33</v>
      </c>
      <c r="AI5" s="155"/>
      <c r="AJ5" s="155"/>
      <c r="AK5" s="155"/>
      <c r="AL5" s="154" t="s">
        <v>12</v>
      </c>
      <c r="AM5" s="155"/>
      <c r="AN5" s="155"/>
      <c r="AO5" s="155"/>
      <c r="AP5" s="154" t="s">
        <v>13</v>
      </c>
      <c r="AQ5" s="155"/>
      <c r="AR5" s="155"/>
      <c r="AS5" s="155"/>
    </row>
    <row r="6" spans="1:45" s="2" customFormat="1" ht="88.95" customHeight="1" thickTop="1" x14ac:dyDescent="0.3">
      <c r="B6" s="18"/>
      <c r="C6" s="52" t="s">
        <v>0</v>
      </c>
      <c r="D6" s="53" t="s">
        <v>1</v>
      </c>
      <c r="E6" s="53" t="s">
        <v>2</v>
      </c>
      <c r="F6" s="54" t="s">
        <v>3</v>
      </c>
      <c r="G6" s="82" t="s">
        <v>8</v>
      </c>
      <c r="H6" s="52" t="s">
        <v>4</v>
      </c>
      <c r="I6" s="53" t="s">
        <v>6</v>
      </c>
      <c r="J6" s="53" t="s">
        <v>5</v>
      </c>
      <c r="K6" s="54" t="s">
        <v>7</v>
      </c>
      <c r="L6" s="82" t="s">
        <v>8</v>
      </c>
      <c r="M6" s="52" t="s">
        <v>9</v>
      </c>
      <c r="N6" s="53" t="s">
        <v>16</v>
      </c>
      <c r="O6" s="83" t="s">
        <v>17</v>
      </c>
      <c r="P6" s="84" t="s">
        <v>18</v>
      </c>
      <c r="Q6" s="82" t="s">
        <v>8</v>
      </c>
      <c r="R6" s="52" t="s">
        <v>9</v>
      </c>
      <c r="S6" s="53" t="s">
        <v>16</v>
      </c>
      <c r="T6" s="83" t="s">
        <v>17</v>
      </c>
      <c r="U6" s="84" t="s">
        <v>18</v>
      </c>
      <c r="V6" s="82" t="s">
        <v>8</v>
      </c>
      <c r="W6" s="15"/>
      <c r="X6" s="11" t="s">
        <v>19</v>
      </c>
      <c r="Y6" s="15"/>
      <c r="Z6" s="69" t="s">
        <v>25</v>
      </c>
      <c r="AA6" s="70" t="s">
        <v>28</v>
      </c>
      <c r="AB6" s="63" t="s">
        <v>26</v>
      </c>
      <c r="AC6" s="64" t="s">
        <v>27</v>
      </c>
      <c r="AD6" s="72" t="s">
        <v>29</v>
      </c>
      <c r="AE6" s="72" t="s">
        <v>30</v>
      </c>
      <c r="AF6" s="61" t="s">
        <v>31</v>
      </c>
      <c r="AG6" s="61" t="s">
        <v>32</v>
      </c>
      <c r="AH6" s="65" t="s">
        <v>4</v>
      </c>
      <c r="AI6" s="66" t="s">
        <v>6</v>
      </c>
      <c r="AJ6" s="66" t="s">
        <v>5</v>
      </c>
      <c r="AK6" s="67" t="s">
        <v>7</v>
      </c>
      <c r="AL6" s="74" t="s">
        <v>9</v>
      </c>
      <c r="AM6" s="75" t="s">
        <v>16</v>
      </c>
      <c r="AN6" s="76" t="s">
        <v>17</v>
      </c>
      <c r="AO6" s="77" t="s">
        <v>18</v>
      </c>
      <c r="AP6" s="104" t="s">
        <v>9</v>
      </c>
      <c r="AQ6" s="105" t="s">
        <v>16</v>
      </c>
      <c r="AR6" s="106" t="s">
        <v>17</v>
      </c>
      <c r="AS6" s="107" t="s">
        <v>18</v>
      </c>
    </row>
    <row r="7" spans="1:45" s="121" customFormat="1" ht="15" customHeight="1" x14ac:dyDescent="0.3">
      <c r="B7" s="122" t="s">
        <v>35</v>
      </c>
      <c r="C7" s="146">
        <v>40</v>
      </c>
      <c r="D7" s="144">
        <v>40</v>
      </c>
      <c r="E7" s="144">
        <v>40</v>
      </c>
      <c r="F7" s="147">
        <v>40</v>
      </c>
      <c r="G7" s="150"/>
      <c r="H7" s="146">
        <v>10</v>
      </c>
      <c r="I7" s="144">
        <v>10</v>
      </c>
      <c r="J7" s="144">
        <v>15</v>
      </c>
      <c r="K7" s="147">
        <v>15</v>
      </c>
      <c r="L7" s="150"/>
      <c r="M7" s="146">
        <v>12</v>
      </c>
      <c r="N7" s="144">
        <v>12</v>
      </c>
      <c r="O7" s="145">
        <v>12</v>
      </c>
      <c r="P7" s="151">
        <v>12</v>
      </c>
      <c r="Q7" s="150"/>
      <c r="R7" s="146">
        <v>12</v>
      </c>
      <c r="S7" s="144">
        <v>12</v>
      </c>
      <c r="T7" s="145">
        <v>12</v>
      </c>
      <c r="U7" s="151">
        <v>12</v>
      </c>
      <c r="V7" s="150"/>
      <c r="W7" s="123"/>
      <c r="X7" s="124"/>
      <c r="Y7" s="123"/>
      <c r="Z7" s="125"/>
      <c r="AA7" s="126"/>
      <c r="AB7" s="127"/>
      <c r="AC7" s="128"/>
      <c r="AD7" s="129"/>
      <c r="AE7" s="129"/>
      <c r="AF7" s="130"/>
      <c r="AG7" s="130"/>
      <c r="AH7" s="131"/>
      <c r="AI7" s="132"/>
      <c r="AJ7" s="132"/>
      <c r="AK7" s="133"/>
      <c r="AL7" s="134"/>
      <c r="AM7" s="135"/>
      <c r="AN7" s="136"/>
      <c r="AO7" s="137"/>
      <c r="AP7" s="138"/>
      <c r="AQ7" s="139"/>
      <c r="AR7" s="140"/>
      <c r="AS7" s="141"/>
    </row>
    <row r="8" spans="1:45" s="2" customFormat="1" ht="15" customHeight="1" x14ac:dyDescent="0.3">
      <c r="B8" s="18" t="s">
        <v>15</v>
      </c>
      <c r="C8" s="148"/>
      <c r="D8" s="87"/>
      <c r="E8" s="87"/>
      <c r="F8" s="149"/>
      <c r="G8" s="143"/>
      <c r="H8" s="148"/>
      <c r="I8" s="87"/>
      <c r="J8" s="87"/>
      <c r="K8" s="149"/>
      <c r="L8" s="143"/>
      <c r="M8" s="148"/>
      <c r="N8" s="87"/>
      <c r="O8" s="142"/>
      <c r="P8" s="152"/>
      <c r="Q8" s="143"/>
      <c r="R8" s="148"/>
      <c r="S8" s="87"/>
      <c r="T8" s="142"/>
      <c r="U8" s="152"/>
      <c r="V8" s="82"/>
      <c r="W8" s="15"/>
      <c r="X8" s="11"/>
      <c r="Y8" s="15"/>
      <c r="Z8" s="69"/>
      <c r="AA8" s="109"/>
      <c r="AB8" s="110"/>
      <c r="AC8" s="111"/>
      <c r="AD8" s="72"/>
      <c r="AE8" s="72"/>
      <c r="AF8" s="61"/>
      <c r="AG8" s="61"/>
      <c r="AH8" s="65"/>
      <c r="AI8" s="112"/>
      <c r="AJ8" s="112"/>
      <c r="AK8" s="113"/>
      <c r="AL8" s="74"/>
      <c r="AM8" s="114"/>
      <c r="AN8" s="115"/>
      <c r="AO8" s="116"/>
      <c r="AP8" s="117"/>
      <c r="AQ8" s="118"/>
      <c r="AR8" s="119"/>
      <c r="AS8" s="120"/>
    </row>
    <row r="9" spans="1:45" x14ac:dyDescent="0.3">
      <c r="A9" s="3">
        <v>1</v>
      </c>
      <c r="B9" s="51" t="s">
        <v>36</v>
      </c>
      <c r="C9" s="47"/>
      <c r="D9" s="48"/>
      <c r="E9" s="48">
        <v>25</v>
      </c>
      <c r="F9" s="55">
        <v>20</v>
      </c>
      <c r="G9" s="91" t="str">
        <f>groepsoverzicht!G7</f>
        <v>v</v>
      </c>
      <c r="H9" s="47"/>
      <c r="I9" s="48">
        <v>10</v>
      </c>
      <c r="J9" s="48">
        <v>11</v>
      </c>
      <c r="K9" s="55">
        <v>9</v>
      </c>
      <c r="L9" s="91" t="str">
        <f>groepsoverzicht!L7</f>
        <v>m</v>
      </c>
      <c r="M9" s="47"/>
      <c r="N9" s="48"/>
      <c r="O9" s="48">
        <v>12</v>
      </c>
      <c r="P9" s="55">
        <v>12</v>
      </c>
      <c r="Q9" s="91" t="str">
        <f>groepsoverzicht!Q7</f>
        <v>g</v>
      </c>
      <c r="R9" s="47"/>
      <c r="S9" s="48"/>
      <c r="T9" s="48">
        <v>11</v>
      </c>
      <c r="U9" s="55">
        <v>11</v>
      </c>
      <c r="V9" s="92" t="str">
        <f>groepsoverzicht!V7</f>
        <v>g</v>
      </c>
      <c r="W9" s="14"/>
      <c r="X9" s="9" t="str">
        <f>groepsoverzicht!X7</f>
        <v>v</v>
      </c>
      <c r="Y9" s="14"/>
      <c r="Z9" s="71" t="str">
        <f>IF(C9="","",IF(C9&gt;=20,"g",IF(C9&gt;=15,"v",IF(C9&gt;=10,"m",IF(C9&lt;10,"o")))))</f>
        <v/>
      </c>
      <c r="AA9" s="71" t="str">
        <f>IF(C9="","",IF(C9&gt;=25,"g",IF(C9&gt;=20,"v",IF(C9&gt;=15,"m",IF(C9&lt;15,"o")))))</f>
        <v/>
      </c>
      <c r="AB9" s="62" t="str">
        <f>IF(D9="","",IF(D9&gt;=20,"g",IF(D9&gt;=15,"v",IF(D9&gt;=10,"m",IF(D9&lt;10,"o")))))</f>
        <v/>
      </c>
      <c r="AC9" s="62" t="str">
        <f>IF(D9="","",IF(D9&gt;=25,"g",IF(D9&gt;=20,"v",IF(D9&gt;=15,"m",IF(D9&lt;15,"o")))))</f>
        <v/>
      </c>
      <c r="AD9" s="71" t="str">
        <f>IF(E9="","",IF(E9&gt;=20,"g",IF(E9&gt;=15,"v",IF(E9&gt;=10,"m",IF(E9&lt;10,"o")))))</f>
        <v>g</v>
      </c>
      <c r="AE9" s="71" t="str">
        <f>IF(E9="","",IF(E9&gt;=25,"g",IF(E9&gt;=20,"v",IF(E9&gt;=15,"m",IF(E9&lt;15,"o")))))</f>
        <v>g</v>
      </c>
      <c r="AF9" s="62" t="str">
        <f>IF(F9="","",IF(F9&gt;=20,"g",IF(F9&gt;=15,"v",IF(F9&gt;=10,"m",IF(F9&lt;10,"o")))))</f>
        <v>g</v>
      </c>
      <c r="AG9" s="62" t="str">
        <f>IF(F9="","",IF(F9&gt;=25,"g",IF(F9&gt;=20,"v",IF(F9&gt;=15,"m",IF(F9&lt;15,"o")))))</f>
        <v>v</v>
      </c>
      <c r="AH9" s="68" t="str">
        <f>IF(H9="","",IF(H9=10,"g",IF(H9=9,"v",IF(H9&gt;=7,"m",IF(H9&lt;7,"o")))))</f>
        <v/>
      </c>
      <c r="AI9" s="68" t="str">
        <f>IF(I9="","",IF(I9=10,"g",IF(I9=9,"v",IF(I9&gt;=7,"m",IF(I9&lt;7,"o")))))</f>
        <v>g</v>
      </c>
      <c r="AJ9" s="68" t="str">
        <f>IF(J9="","",IF(J9=15,"g",IF(J9&gt;=13,"v",IF(J9&gt;=11,"m",IF(J9&lt;11,"o")))))</f>
        <v>m</v>
      </c>
      <c r="AK9" s="68" t="str">
        <f>IF(K9="","",IF(K9=15,"g",IF(K9&gt;=13,"v",IF(K9&gt;=11,"m",IF(K9&lt;11,"o")))))</f>
        <v>o</v>
      </c>
      <c r="AL9" s="78" t="str">
        <f>IF(M9="","",IF(M9&gt;=10,"g",IF(M9&gt;=7,"v",IF(M9&gt;=4,"m",IF(M9&lt;4,"o")))))</f>
        <v/>
      </c>
      <c r="AM9" s="78" t="str">
        <f t="shared" ref="AM9:AO24" si="0">IF(N9="","",IF(N9&gt;=10,"g",IF(N9&gt;=7,"v",IF(N9&gt;=4,"m",IF(N9&lt;4,"o")))))</f>
        <v/>
      </c>
      <c r="AN9" s="78" t="str">
        <f t="shared" si="0"/>
        <v>g</v>
      </c>
      <c r="AO9" s="78" t="str">
        <f t="shared" si="0"/>
        <v>g</v>
      </c>
      <c r="AP9" s="60" t="str">
        <f>IF(R9="","",IF(R9&gt;=10,"g",IF(R9&gt;=7,"v",IF(R9&gt;=4,"m",IF(R9&lt;4,"o")))))</f>
        <v/>
      </c>
      <c r="AQ9" s="60" t="str">
        <f t="shared" ref="AQ9:AS24" si="1">IF(S9="","",IF(S9&gt;=10,"g",IF(S9&gt;=7,"v",IF(S9&gt;=4,"m",IF(S9&lt;4,"o")))))</f>
        <v/>
      </c>
      <c r="AR9" s="60" t="str">
        <f t="shared" si="1"/>
        <v>g</v>
      </c>
      <c r="AS9" s="108" t="str">
        <f t="shared" si="1"/>
        <v>g</v>
      </c>
    </row>
    <row r="10" spans="1:45" x14ac:dyDescent="0.3">
      <c r="A10" s="3">
        <v>2</v>
      </c>
      <c r="B10" s="51" t="s">
        <v>37</v>
      </c>
      <c r="C10" s="47"/>
      <c r="D10" s="48"/>
      <c r="E10" s="48">
        <v>22</v>
      </c>
      <c r="F10" s="55">
        <v>22</v>
      </c>
      <c r="G10" s="91" t="str">
        <f>groepsoverzicht!G8</f>
        <v>v</v>
      </c>
      <c r="H10" s="47"/>
      <c r="I10" s="48">
        <v>10</v>
      </c>
      <c r="J10" s="48">
        <v>15</v>
      </c>
      <c r="K10" s="55">
        <v>14</v>
      </c>
      <c r="L10" s="91" t="str">
        <f>groepsoverzicht!L8</f>
        <v>v</v>
      </c>
      <c r="M10" s="47"/>
      <c r="N10" s="48"/>
      <c r="O10" s="48">
        <v>12</v>
      </c>
      <c r="P10" s="55">
        <v>10</v>
      </c>
      <c r="Q10" s="91" t="str">
        <f>groepsoverzicht!Q8</f>
        <v>g</v>
      </c>
      <c r="R10" s="47"/>
      <c r="S10" s="48"/>
      <c r="T10" s="48">
        <v>10</v>
      </c>
      <c r="U10" s="55">
        <v>6</v>
      </c>
      <c r="V10" s="92" t="str">
        <f>groepsoverzicht!V8</f>
        <v>v</v>
      </c>
      <c r="W10" s="12"/>
      <c r="X10" s="9" t="str">
        <f>groepsoverzicht!X8</f>
        <v>v</v>
      </c>
      <c r="Y10" s="14"/>
      <c r="Z10" s="71" t="str">
        <f t="shared" ref="Z10:Z48" si="2">IF(C10="","",IF(C10&gt;=20,"g",IF(C10&gt;=15,"v",IF(C10&gt;=10,"m",IF(C10&lt;10,"o")))))</f>
        <v/>
      </c>
      <c r="AA10" s="71" t="str">
        <f t="shared" ref="AA10:AA48" si="3">IF(C10="","",IF(C10&gt;=25,"g",IF(C10&gt;=20,"v",IF(C10&gt;=15,"m",IF(C10&lt;15,"o")))))</f>
        <v/>
      </c>
      <c r="AB10" s="62" t="str">
        <f t="shared" ref="AB10:AB48" si="4">IF(D10="","",IF(D10&gt;=20,"g",IF(D10&gt;=15,"v",IF(D10&gt;=10,"m",IF(D10&lt;10,"o")))))</f>
        <v/>
      </c>
      <c r="AC10" s="62" t="str">
        <f t="shared" ref="AC10:AC48" si="5">IF(D10="","",IF(D10&gt;=25,"g",IF(D10&gt;=20,"v",IF(D10&gt;=15,"m",IF(D10&lt;15,"o")))))</f>
        <v/>
      </c>
      <c r="AD10" s="71" t="str">
        <f t="shared" ref="AD10:AD48" si="6">IF(E10="","",IF(E10&gt;=20,"g",IF(E10&gt;=15,"v",IF(E10&gt;=10,"m",IF(E10&lt;10,"o")))))</f>
        <v>g</v>
      </c>
      <c r="AE10" s="71" t="str">
        <f t="shared" ref="AE10:AE48" si="7">IF(E10="","",IF(E10&gt;=25,"g",IF(E10&gt;=20,"v",IF(E10&gt;=15,"m",IF(E10&lt;15,"o")))))</f>
        <v>v</v>
      </c>
      <c r="AF10" s="62" t="str">
        <f t="shared" ref="AF10:AF48" si="8">IF(F10="","",IF(F10&gt;=20,"g",IF(F10&gt;=15,"v",IF(F10&gt;=10,"m",IF(F10&lt;10,"o")))))</f>
        <v>g</v>
      </c>
      <c r="AG10" s="62" t="str">
        <f t="shared" ref="AG10:AG48" si="9">IF(F10="","",IF(F10&gt;=25,"g",IF(F10&gt;=20,"v",IF(F10&gt;=15,"m",IF(F10&lt;15,"o")))))</f>
        <v>v</v>
      </c>
      <c r="AH10" s="68" t="str">
        <f t="shared" ref="AH10:AH48" si="10">IF(H10="","",IF(H10=10,"g",IF(H10=9,"v",IF(H10&gt;=7,"m",IF(H10&lt;7,"o")))))</f>
        <v/>
      </c>
      <c r="AI10" s="68" t="str">
        <f t="shared" ref="AI10:AI48" si="11">IF(I10="","",IF(I10=10,"g",IF(I10=9,"v",IF(I10&gt;=7,"m",IF(I10&lt;7,"o")))))</f>
        <v>g</v>
      </c>
      <c r="AJ10" s="68" t="str">
        <f t="shared" ref="AJ10:AJ48" si="12">IF(J10="","",IF(J10=15,"g",IF(J10&gt;=13,"v",IF(J10&gt;=11,"m",IF(J10&lt;11,"o")))))</f>
        <v>g</v>
      </c>
      <c r="AK10" s="68" t="str">
        <f t="shared" ref="AK10:AK48" si="13">IF(K10="","",IF(K10=15,"g",IF(K10&gt;=13,"v",IF(K10&gt;=11,"m",IF(K10&lt;11,"o")))))</f>
        <v>v</v>
      </c>
      <c r="AL10" s="78" t="str">
        <f t="shared" ref="AL10:AO48" si="14">IF(M10="","",IF(M10&gt;=10,"g",IF(M10&gt;=7,"v",IF(M10&gt;=4,"m",IF(M10&lt;4,"o")))))</f>
        <v/>
      </c>
      <c r="AM10" s="78" t="str">
        <f t="shared" si="0"/>
        <v/>
      </c>
      <c r="AN10" s="78" t="str">
        <f t="shared" si="0"/>
        <v>g</v>
      </c>
      <c r="AO10" s="78" t="str">
        <f t="shared" si="0"/>
        <v>g</v>
      </c>
      <c r="AP10" s="60" t="str">
        <f t="shared" ref="AP10:AS48" si="15">IF(R10="","",IF(R10&gt;=10,"g",IF(R10&gt;=7,"v",IF(R10&gt;=4,"m",IF(R10&lt;4,"o")))))</f>
        <v/>
      </c>
      <c r="AQ10" s="60" t="str">
        <f t="shared" si="1"/>
        <v/>
      </c>
      <c r="AR10" s="60" t="str">
        <f t="shared" si="1"/>
        <v>g</v>
      </c>
      <c r="AS10" s="108" t="str">
        <f t="shared" si="1"/>
        <v>m</v>
      </c>
    </row>
    <row r="11" spans="1:45" x14ac:dyDescent="0.3">
      <c r="A11" s="3">
        <v>3</v>
      </c>
      <c r="B11" s="51" t="s">
        <v>38</v>
      </c>
      <c r="C11" s="47"/>
      <c r="D11" s="48"/>
      <c r="E11" s="48">
        <v>33</v>
      </c>
      <c r="F11" s="55">
        <v>27</v>
      </c>
      <c r="G11" s="91" t="str">
        <f>groepsoverzicht!G9</f>
        <v>g</v>
      </c>
      <c r="H11" s="47"/>
      <c r="I11" s="48">
        <v>2</v>
      </c>
      <c r="J11" s="48">
        <v>4</v>
      </c>
      <c r="K11" s="55">
        <v>3</v>
      </c>
      <c r="L11" s="91" t="str">
        <f>groepsoverzicht!L9</f>
        <v>o</v>
      </c>
      <c r="M11" s="47"/>
      <c r="N11" s="48"/>
      <c r="O11" s="48">
        <v>8</v>
      </c>
      <c r="P11" s="55">
        <v>9</v>
      </c>
      <c r="Q11" s="91" t="str">
        <f>groepsoverzicht!Q9</f>
        <v>v</v>
      </c>
      <c r="R11" s="47"/>
      <c r="S11" s="48"/>
      <c r="T11" s="48">
        <v>12</v>
      </c>
      <c r="U11" s="55">
        <v>6</v>
      </c>
      <c r="V11" s="92" t="str">
        <f>groepsoverzicht!V9</f>
        <v>v</v>
      </c>
      <c r="W11" s="12"/>
      <c r="X11" s="9" t="str">
        <f>groepsoverzicht!X9</f>
        <v>m</v>
      </c>
      <c r="Y11" s="14"/>
      <c r="Z11" s="71" t="str">
        <f t="shared" si="2"/>
        <v/>
      </c>
      <c r="AA11" s="71" t="str">
        <f t="shared" si="3"/>
        <v/>
      </c>
      <c r="AB11" s="62" t="str">
        <f t="shared" si="4"/>
        <v/>
      </c>
      <c r="AC11" s="62" t="str">
        <f t="shared" si="5"/>
        <v/>
      </c>
      <c r="AD11" s="71" t="str">
        <f t="shared" si="6"/>
        <v>g</v>
      </c>
      <c r="AE11" s="71" t="str">
        <f t="shared" si="7"/>
        <v>g</v>
      </c>
      <c r="AF11" s="62" t="str">
        <f t="shared" si="8"/>
        <v>g</v>
      </c>
      <c r="AG11" s="62" t="str">
        <f t="shared" si="9"/>
        <v>g</v>
      </c>
      <c r="AH11" s="68" t="str">
        <f t="shared" si="10"/>
        <v/>
      </c>
      <c r="AI11" s="68" t="str">
        <f t="shared" si="11"/>
        <v>o</v>
      </c>
      <c r="AJ11" s="68" t="str">
        <f t="shared" si="12"/>
        <v>o</v>
      </c>
      <c r="AK11" s="68" t="str">
        <f t="shared" si="13"/>
        <v>o</v>
      </c>
      <c r="AL11" s="78" t="str">
        <f t="shared" si="14"/>
        <v/>
      </c>
      <c r="AM11" s="78" t="str">
        <f t="shared" si="0"/>
        <v/>
      </c>
      <c r="AN11" s="78" t="str">
        <f t="shared" si="0"/>
        <v>v</v>
      </c>
      <c r="AO11" s="78" t="str">
        <f t="shared" si="0"/>
        <v>v</v>
      </c>
      <c r="AP11" s="60" t="str">
        <f t="shared" si="15"/>
        <v/>
      </c>
      <c r="AQ11" s="60" t="str">
        <f t="shared" si="1"/>
        <v/>
      </c>
      <c r="AR11" s="60" t="str">
        <f t="shared" si="1"/>
        <v>g</v>
      </c>
      <c r="AS11" s="108" t="str">
        <f t="shared" si="1"/>
        <v>m</v>
      </c>
    </row>
    <row r="12" spans="1:45" x14ac:dyDescent="0.3">
      <c r="A12" s="3">
        <v>4</v>
      </c>
      <c r="B12" s="51" t="s">
        <v>39</v>
      </c>
      <c r="C12" s="47"/>
      <c r="D12" s="48"/>
      <c r="E12" s="48">
        <v>12</v>
      </c>
      <c r="F12" s="55">
        <v>15</v>
      </c>
      <c r="G12" s="91" t="str">
        <f>groepsoverzicht!G10</f>
        <v>o</v>
      </c>
      <c r="H12" s="47"/>
      <c r="I12" s="48">
        <v>10</v>
      </c>
      <c r="J12" s="48">
        <v>12</v>
      </c>
      <c r="K12" s="55">
        <v>14</v>
      </c>
      <c r="L12" s="91" t="str">
        <f>groepsoverzicht!L10</f>
        <v>v</v>
      </c>
      <c r="M12" s="47"/>
      <c r="N12" s="48"/>
      <c r="O12" s="48">
        <v>6</v>
      </c>
      <c r="P12" s="55">
        <v>5</v>
      </c>
      <c r="Q12" s="91" t="str">
        <f>groepsoverzicht!Q10</f>
        <v>m</v>
      </c>
      <c r="R12" s="47"/>
      <c r="S12" s="48"/>
      <c r="T12" s="48">
        <v>10</v>
      </c>
      <c r="U12" s="55">
        <v>7</v>
      </c>
      <c r="V12" s="92" t="str">
        <f>groepsoverzicht!V10</f>
        <v>v</v>
      </c>
      <c r="W12" s="12"/>
      <c r="X12" s="9" t="str">
        <f>groepsoverzicht!X10</f>
        <v>m</v>
      </c>
      <c r="Y12" s="14"/>
      <c r="Z12" s="71" t="str">
        <f t="shared" si="2"/>
        <v/>
      </c>
      <c r="AA12" s="71" t="str">
        <f t="shared" si="3"/>
        <v/>
      </c>
      <c r="AB12" s="62" t="str">
        <f t="shared" si="4"/>
        <v/>
      </c>
      <c r="AC12" s="62" t="str">
        <f t="shared" si="5"/>
        <v/>
      </c>
      <c r="AD12" s="71" t="str">
        <f t="shared" si="6"/>
        <v>m</v>
      </c>
      <c r="AE12" s="71" t="str">
        <f t="shared" si="7"/>
        <v>o</v>
      </c>
      <c r="AF12" s="62" t="str">
        <f t="shared" si="8"/>
        <v>v</v>
      </c>
      <c r="AG12" s="62" t="str">
        <f t="shared" si="9"/>
        <v>m</v>
      </c>
      <c r="AH12" s="68" t="str">
        <f t="shared" si="10"/>
        <v/>
      </c>
      <c r="AI12" s="68" t="str">
        <f t="shared" si="11"/>
        <v>g</v>
      </c>
      <c r="AJ12" s="68" t="str">
        <f t="shared" si="12"/>
        <v>m</v>
      </c>
      <c r="AK12" s="68" t="str">
        <f t="shared" si="13"/>
        <v>v</v>
      </c>
      <c r="AL12" s="78" t="str">
        <f t="shared" si="14"/>
        <v/>
      </c>
      <c r="AM12" s="78" t="str">
        <f t="shared" si="0"/>
        <v/>
      </c>
      <c r="AN12" s="78" t="str">
        <f t="shared" si="0"/>
        <v>m</v>
      </c>
      <c r="AO12" s="78" t="str">
        <f t="shared" si="0"/>
        <v>m</v>
      </c>
      <c r="AP12" s="60" t="str">
        <f t="shared" si="15"/>
        <v/>
      </c>
      <c r="AQ12" s="60" t="str">
        <f t="shared" si="1"/>
        <v/>
      </c>
      <c r="AR12" s="60" t="str">
        <f t="shared" si="1"/>
        <v>g</v>
      </c>
      <c r="AS12" s="108" t="str">
        <f t="shared" si="1"/>
        <v>v</v>
      </c>
    </row>
    <row r="13" spans="1:45" x14ac:dyDescent="0.3">
      <c r="A13" s="3">
        <v>5</v>
      </c>
      <c r="B13" s="51" t="s">
        <v>40</v>
      </c>
      <c r="C13" s="47"/>
      <c r="D13" s="48"/>
      <c r="E13" s="48">
        <v>34</v>
      </c>
      <c r="F13" s="55">
        <v>34</v>
      </c>
      <c r="G13" s="91" t="str">
        <f>groepsoverzicht!G11</f>
        <v>g</v>
      </c>
      <c r="H13" s="47"/>
      <c r="I13" s="48">
        <v>10</v>
      </c>
      <c r="J13" s="48">
        <v>10</v>
      </c>
      <c r="K13" s="55">
        <v>6</v>
      </c>
      <c r="L13" s="92" t="str">
        <f>groepsoverzicht!L11</f>
        <v>m</v>
      </c>
      <c r="M13" s="47"/>
      <c r="N13" s="48"/>
      <c r="O13" s="48">
        <v>5</v>
      </c>
      <c r="P13" s="55">
        <v>5</v>
      </c>
      <c r="Q13" s="153" t="str">
        <f>groepsoverzicht!Q11</f>
        <v>m</v>
      </c>
      <c r="R13" s="47"/>
      <c r="S13" s="48"/>
      <c r="T13" s="48">
        <v>7</v>
      </c>
      <c r="U13" s="55">
        <v>7</v>
      </c>
      <c r="V13" s="92" t="str">
        <f>groepsoverzicht!V11</f>
        <v>v</v>
      </c>
      <c r="W13" s="12"/>
      <c r="X13" s="9" t="str">
        <f>groepsoverzicht!X11</f>
        <v>m</v>
      </c>
      <c r="Y13" s="14"/>
      <c r="Z13" s="71" t="str">
        <f t="shared" si="2"/>
        <v/>
      </c>
      <c r="AA13" s="71" t="str">
        <f t="shared" si="3"/>
        <v/>
      </c>
      <c r="AB13" s="62" t="str">
        <f t="shared" si="4"/>
        <v/>
      </c>
      <c r="AC13" s="62" t="str">
        <f t="shared" si="5"/>
        <v/>
      </c>
      <c r="AD13" s="71" t="str">
        <f t="shared" si="6"/>
        <v>g</v>
      </c>
      <c r="AE13" s="71" t="str">
        <f t="shared" si="7"/>
        <v>g</v>
      </c>
      <c r="AF13" s="62" t="str">
        <f t="shared" si="8"/>
        <v>g</v>
      </c>
      <c r="AG13" s="62" t="str">
        <f t="shared" si="9"/>
        <v>g</v>
      </c>
      <c r="AH13" s="68" t="str">
        <f t="shared" si="10"/>
        <v/>
      </c>
      <c r="AI13" s="68" t="str">
        <f t="shared" si="11"/>
        <v>g</v>
      </c>
      <c r="AJ13" s="68" t="str">
        <f t="shared" si="12"/>
        <v>o</v>
      </c>
      <c r="AK13" s="68" t="str">
        <f t="shared" si="13"/>
        <v>o</v>
      </c>
      <c r="AL13" s="78" t="str">
        <f t="shared" si="14"/>
        <v/>
      </c>
      <c r="AM13" s="78" t="str">
        <f t="shared" si="0"/>
        <v/>
      </c>
      <c r="AN13" s="78" t="str">
        <f t="shared" si="0"/>
        <v>m</v>
      </c>
      <c r="AO13" s="78" t="str">
        <f t="shared" si="0"/>
        <v>m</v>
      </c>
      <c r="AP13" s="60" t="str">
        <f t="shared" si="15"/>
        <v/>
      </c>
      <c r="AQ13" s="60" t="str">
        <f t="shared" si="1"/>
        <v/>
      </c>
      <c r="AR13" s="60" t="str">
        <f t="shared" si="1"/>
        <v>v</v>
      </c>
      <c r="AS13" s="108" t="str">
        <f t="shared" si="1"/>
        <v>v</v>
      </c>
    </row>
    <row r="14" spans="1:45" x14ac:dyDescent="0.3">
      <c r="A14" s="3">
        <v>6</v>
      </c>
      <c r="B14" s="51" t="s">
        <v>41</v>
      </c>
      <c r="C14" s="47"/>
      <c r="D14" s="48"/>
      <c r="E14" s="48">
        <v>20</v>
      </c>
      <c r="F14" s="55">
        <v>15</v>
      </c>
      <c r="G14" s="9" t="str">
        <f>groepsoverzicht!G12</f>
        <v>m</v>
      </c>
      <c r="H14" s="47"/>
      <c r="I14" s="48">
        <v>10</v>
      </c>
      <c r="J14" s="48">
        <v>15</v>
      </c>
      <c r="K14" s="55">
        <v>15</v>
      </c>
      <c r="L14" s="9" t="str">
        <f>groepsoverzicht!L12</f>
        <v>g</v>
      </c>
      <c r="M14" s="47"/>
      <c r="N14" s="48"/>
      <c r="O14" s="48">
        <v>11</v>
      </c>
      <c r="P14" s="55">
        <v>11</v>
      </c>
      <c r="Q14" s="9" t="str">
        <f>groepsoverzicht!Q12</f>
        <v>g</v>
      </c>
      <c r="R14" s="47"/>
      <c r="S14" s="48"/>
      <c r="T14" s="48">
        <v>5</v>
      </c>
      <c r="U14" s="55">
        <v>6</v>
      </c>
      <c r="V14" s="9" t="str">
        <f>groepsoverzicht!V12</f>
        <v>m</v>
      </c>
      <c r="W14" s="12"/>
      <c r="X14" s="9" t="str">
        <f>groepsoverzicht!X12</f>
        <v>v</v>
      </c>
      <c r="Y14" s="14"/>
      <c r="Z14" s="71" t="str">
        <f t="shared" si="2"/>
        <v/>
      </c>
      <c r="AA14" s="71" t="str">
        <f t="shared" si="3"/>
        <v/>
      </c>
      <c r="AB14" s="62" t="str">
        <f t="shared" si="4"/>
        <v/>
      </c>
      <c r="AC14" s="62" t="str">
        <f t="shared" si="5"/>
        <v/>
      </c>
      <c r="AD14" s="71" t="str">
        <f t="shared" si="6"/>
        <v>g</v>
      </c>
      <c r="AE14" s="71" t="str">
        <f t="shared" si="7"/>
        <v>v</v>
      </c>
      <c r="AF14" s="62" t="str">
        <f t="shared" si="8"/>
        <v>v</v>
      </c>
      <c r="AG14" s="62" t="str">
        <f t="shared" si="9"/>
        <v>m</v>
      </c>
      <c r="AH14" s="68" t="str">
        <f t="shared" si="10"/>
        <v/>
      </c>
      <c r="AI14" s="68" t="str">
        <f t="shared" si="11"/>
        <v>g</v>
      </c>
      <c r="AJ14" s="68" t="str">
        <f t="shared" si="12"/>
        <v>g</v>
      </c>
      <c r="AK14" s="68" t="str">
        <f t="shared" si="13"/>
        <v>g</v>
      </c>
      <c r="AL14" s="78" t="str">
        <f t="shared" si="14"/>
        <v/>
      </c>
      <c r="AM14" s="78" t="str">
        <f t="shared" si="0"/>
        <v/>
      </c>
      <c r="AN14" s="78" t="str">
        <f t="shared" si="0"/>
        <v>g</v>
      </c>
      <c r="AO14" s="78" t="str">
        <f t="shared" si="0"/>
        <v>g</v>
      </c>
      <c r="AP14" s="60" t="str">
        <f t="shared" si="15"/>
        <v/>
      </c>
      <c r="AQ14" s="60" t="str">
        <f t="shared" si="1"/>
        <v/>
      </c>
      <c r="AR14" s="60" t="str">
        <f t="shared" si="1"/>
        <v>m</v>
      </c>
      <c r="AS14" s="108" t="str">
        <f t="shared" si="1"/>
        <v>m</v>
      </c>
    </row>
    <row r="15" spans="1:45" x14ac:dyDescent="0.3">
      <c r="A15" s="3">
        <v>7</v>
      </c>
      <c r="B15" s="51"/>
      <c r="C15" s="47"/>
      <c r="D15" s="48"/>
      <c r="E15" s="48"/>
      <c r="F15" s="55"/>
      <c r="G15" s="9" t="e">
        <f>groepsoverzicht!G13</f>
        <v>#DIV/0!</v>
      </c>
      <c r="H15" s="47"/>
      <c r="I15" s="48"/>
      <c r="J15" s="48"/>
      <c r="K15" s="55"/>
      <c r="L15" s="9" t="e">
        <f>groepsoverzicht!L13</f>
        <v>#DIV/0!</v>
      </c>
      <c r="M15" s="47"/>
      <c r="N15" s="48"/>
      <c r="O15" s="48"/>
      <c r="P15" s="55"/>
      <c r="Q15" s="9" t="e">
        <f>groepsoverzicht!Q13</f>
        <v>#DIV/0!</v>
      </c>
      <c r="R15" s="47"/>
      <c r="S15" s="48"/>
      <c r="T15" s="48"/>
      <c r="U15" s="55"/>
      <c r="V15" s="9" t="e">
        <f>groepsoverzicht!V13</f>
        <v>#DIV/0!</v>
      </c>
      <c r="W15" s="12"/>
      <c r="X15" s="9" t="e">
        <f>groepsoverzicht!X13</f>
        <v>#DIV/0!</v>
      </c>
      <c r="Y15" s="14"/>
      <c r="Z15" s="71" t="str">
        <f t="shared" si="2"/>
        <v/>
      </c>
      <c r="AA15" s="71" t="str">
        <f t="shared" si="3"/>
        <v/>
      </c>
      <c r="AB15" s="62" t="str">
        <f t="shared" si="4"/>
        <v/>
      </c>
      <c r="AC15" s="62" t="str">
        <f t="shared" si="5"/>
        <v/>
      </c>
      <c r="AD15" s="71" t="str">
        <f t="shared" si="6"/>
        <v/>
      </c>
      <c r="AE15" s="71" t="str">
        <f t="shared" si="7"/>
        <v/>
      </c>
      <c r="AF15" s="62" t="str">
        <f t="shared" si="8"/>
        <v/>
      </c>
      <c r="AG15" s="62" t="str">
        <f t="shared" si="9"/>
        <v/>
      </c>
      <c r="AH15" s="68" t="str">
        <f t="shared" si="10"/>
        <v/>
      </c>
      <c r="AI15" s="68" t="str">
        <f t="shared" si="11"/>
        <v/>
      </c>
      <c r="AJ15" s="68" t="str">
        <f t="shared" si="12"/>
        <v/>
      </c>
      <c r="AK15" s="68" t="str">
        <f t="shared" si="13"/>
        <v/>
      </c>
      <c r="AL15" s="78" t="str">
        <f t="shared" si="14"/>
        <v/>
      </c>
      <c r="AM15" s="78" t="str">
        <f t="shared" si="0"/>
        <v/>
      </c>
      <c r="AN15" s="78" t="str">
        <f t="shared" si="0"/>
        <v/>
      </c>
      <c r="AO15" s="78" t="str">
        <f t="shared" si="0"/>
        <v/>
      </c>
      <c r="AP15" s="60" t="str">
        <f t="shared" si="15"/>
        <v/>
      </c>
      <c r="AQ15" s="60" t="str">
        <f t="shared" si="1"/>
        <v/>
      </c>
      <c r="AR15" s="60" t="str">
        <f t="shared" si="1"/>
        <v/>
      </c>
      <c r="AS15" s="108" t="str">
        <f t="shared" si="1"/>
        <v/>
      </c>
    </row>
    <row r="16" spans="1:45" x14ac:dyDescent="0.3">
      <c r="A16" s="3">
        <v>8</v>
      </c>
      <c r="B16" s="51"/>
      <c r="C16" s="47"/>
      <c r="D16" s="48"/>
      <c r="E16" s="48"/>
      <c r="F16" s="55"/>
      <c r="G16" s="9" t="e">
        <f>groepsoverzicht!G14</f>
        <v>#DIV/0!</v>
      </c>
      <c r="H16" s="47"/>
      <c r="I16" s="48"/>
      <c r="J16" s="48"/>
      <c r="K16" s="55"/>
      <c r="L16" s="9" t="e">
        <f>groepsoverzicht!L14</f>
        <v>#DIV/0!</v>
      </c>
      <c r="M16" s="47"/>
      <c r="N16" s="48"/>
      <c r="O16" s="48"/>
      <c r="P16" s="55"/>
      <c r="Q16" s="9" t="e">
        <f>groepsoverzicht!Q14</f>
        <v>#DIV/0!</v>
      </c>
      <c r="R16" s="47"/>
      <c r="S16" s="48"/>
      <c r="T16" s="48"/>
      <c r="U16" s="55"/>
      <c r="V16" s="9" t="e">
        <f>groepsoverzicht!V14</f>
        <v>#DIV/0!</v>
      </c>
      <c r="W16" s="12"/>
      <c r="X16" s="9" t="e">
        <f>groepsoverzicht!X14</f>
        <v>#DIV/0!</v>
      </c>
      <c r="Y16" s="14"/>
      <c r="Z16" s="71" t="str">
        <f t="shared" si="2"/>
        <v/>
      </c>
      <c r="AA16" s="71" t="str">
        <f t="shared" si="3"/>
        <v/>
      </c>
      <c r="AB16" s="62" t="str">
        <f t="shared" si="4"/>
        <v/>
      </c>
      <c r="AC16" s="62" t="str">
        <f t="shared" si="5"/>
        <v/>
      </c>
      <c r="AD16" s="71" t="str">
        <f t="shared" si="6"/>
        <v/>
      </c>
      <c r="AE16" s="71" t="str">
        <f t="shared" si="7"/>
        <v/>
      </c>
      <c r="AF16" s="62" t="str">
        <f t="shared" si="8"/>
        <v/>
      </c>
      <c r="AG16" s="62" t="str">
        <f t="shared" si="9"/>
        <v/>
      </c>
      <c r="AH16" s="68" t="str">
        <f t="shared" si="10"/>
        <v/>
      </c>
      <c r="AI16" s="68" t="str">
        <f t="shared" si="11"/>
        <v/>
      </c>
      <c r="AJ16" s="68" t="str">
        <f t="shared" si="12"/>
        <v/>
      </c>
      <c r="AK16" s="68" t="str">
        <f t="shared" si="13"/>
        <v/>
      </c>
      <c r="AL16" s="78" t="str">
        <f t="shared" si="14"/>
        <v/>
      </c>
      <c r="AM16" s="78" t="str">
        <f t="shared" si="0"/>
        <v/>
      </c>
      <c r="AN16" s="78" t="str">
        <f t="shared" si="0"/>
        <v/>
      </c>
      <c r="AO16" s="78" t="str">
        <f t="shared" si="0"/>
        <v/>
      </c>
      <c r="AP16" s="60" t="str">
        <f t="shared" si="15"/>
        <v/>
      </c>
      <c r="AQ16" s="60" t="str">
        <f t="shared" si="1"/>
        <v/>
      </c>
      <c r="AR16" s="60" t="str">
        <f t="shared" si="1"/>
        <v/>
      </c>
      <c r="AS16" s="108" t="str">
        <f t="shared" si="1"/>
        <v/>
      </c>
    </row>
    <row r="17" spans="1:45" x14ac:dyDescent="0.3">
      <c r="A17" s="3">
        <v>9</v>
      </c>
      <c r="B17" s="51"/>
      <c r="C17" s="47"/>
      <c r="D17" s="48"/>
      <c r="E17" s="48"/>
      <c r="F17" s="55"/>
      <c r="G17" s="9" t="e">
        <f>groepsoverzicht!G15</f>
        <v>#DIV/0!</v>
      </c>
      <c r="H17" s="47"/>
      <c r="I17" s="48"/>
      <c r="J17" s="48"/>
      <c r="K17" s="55"/>
      <c r="L17" s="9" t="e">
        <f>groepsoverzicht!L15</f>
        <v>#DIV/0!</v>
      </c>
      <c r="M17" s="47"/>
      <c r="N17" s="48"/>
      <c r="O17" s="48"/>
      <c r="P17" s="55"/>
      <c r="Q17" s="9" t="e">
        <f>groepsoverzicht!Q15</f>
        <v>#DIV/0!</v>
      </c>
      <c r="R17" s="47"/>
      <c r="S17" s="48"/>
      <c r="T17" s="48"/>
      <c r="U17" s="55"/>
      <c r="V17" s="9" t="e">
        <f>groepsoverzicht!V15</f>
        <v>#DIV/0!</v>
      </c>
      <c r="W17" s="12"/>
      <c r="X17" s="9" t="e">
        <f>groepsoverzicht!X15</f>
        <v>#DIV/0!</v>
      </c>
      <c r="Y17" s="14"/>
      <c r="Z17" s="71" t="str">
        <f t="shared" si="2"/>
        <v/>
      </c>
      <c r="AA17" s="71" t="str">
        <f t="shared" si="3"/>
        <v/>
      </c>
      <c r="AB17" s="62" t="str">
        <f t="shared" si="4"/>
        <v/>
      </c>
      <c r="AC17" s="62" t="str">
        <f t="shared" si="5"/>
        <v/>
      </c>
      <c r="AD17" s="71" t="str">
        <f t="shared" si="6"/>
        <v/>
      </c>
      <c r="AE17" s="71" t="str">
        <f t="shared" si="7"/>
        <v/>
      </c>
      <c r="AF17" s="62" t="str">
        <f t="shared" si="8"/>
        <v/>
      </c>
      <c r="AG17" s="62" t="str">
        <f t="shared" si="9"/>
        <v/>
      </c>
      <c r="AH17" s="68" t="str">
        <f t="shared" si="10"/>
        <v/>
      </c>
      <c r="AI17" s="68" t="str">
        <f t="shared" si="11"/>
        <v/>
      </c>
      <c r="AJ17" s="68" t="str">
        <f t="shared" si="12"/>
        <v/>
      </c>
      <c r="AK17" s="68" t="str">
        <f t="shared" si="13"/>
        <v/>
      </c>
      <c r="AL17" s="78" t="str">
        <f t="shared" si="14"/>
        <v/>
      </c>
      <c r="AM17" s="78" t="str">
        <f t="shared" si="0"/>
        <v/>
      </c>
      <c r="AN17" s="78" t="str">
        <f t="shared" si="0"/>
        <v/>
      </c>
      <c r="AO17" s="78" t="str">
        <f t="shared" si="0"/>
        <v/>
      </c>
      <c r="AP17" s="60" t="str">
        <f t="shared" si="15"/>
        <v/>
      </c>
      <c r="AQ17" s="60" t="str">
        <f t="shared" si="1"/>
        <v/>
      </c>
      <c r="AR17" s="60" t="str">
        <f t="shared" si="1"/>
        <v/>
      </c>
      <c r="AS17" s="108" t="str">
        <f t="shared" si="1"/>
        <v/>
      </c>
    </row>
    <row r="18" spans="1:45" x14ac:dyDescent="0.3">
      <c r="A18" s="3">
        <v>10</v>
      </c>
      <c r="B18" s="51"/>
      <c r="C18" s="47"/>
      <c r="D18" s="48"/>
      <c r="E18" s="48"/>
      <c r="F18" s="55"/>
      <c r="G18" s="9" t="e">
        <f>groepsoverzicht!G16</f>
        <v>#DIV/0!</v>
      </c>
      <c r="H18" s="47"/>
      <c r="I18" s="48"/>
      <c r="J18" s="48"/>
      <c r="K18" s="55"/>
      <c r="L18" s="9" t="e">
        <f>groepsoverzicht!L16</f>
        <v>#DIV/0!</v>
      </c>
      <c r="M18" s="47"/>
      <c r="N18" s="48"/>
      <c r="O18" s="48"/>
      <c r="P18" s="55"/>
      <c r="Q18" s="9" t="e">
        <f>groepsoverzicht!Q16</f>
        <v>#DIV/0!</v>
      </c>
      <c r="R18" s="47"/>
      <c r="S18" s="48"/>
      <c r="T18" s="48"/>
      <c r="U18" s="55"/>
      <c r="V18" s="9" t="e">
        <f>groepsoverzicht!V16</f>
        <v>#DIV/0!</v>
      </c>
      <c r="W18" s="12"/>
      <c r="X18" s="9" t="e">
        <f>groepsoverzicht!X16</f>
        <v>#DIV/0!</v>
      </c>
      <c r="Y18" s="14"/>
      <c r="Z18" s="71" t="str">
        <f t="shared" si="2"/>
        <v/>
      </c>
      <c r="AA18" s="71" t="str">
        <f t="shared" si="3"/>
        <v/>
      </c>
      <c r="AB18" s="62" t="str">
        <f t="shared" si="4"/>
        <v/>
      </c>
      <c r="AC18" s="62" t="str">
        <f t="shared" si="5"/>
        <v/>
      </c>
      <c r="AD18" s="71" t="str">
        <f t="shared" si="6"/>
        <v/>
      </c>
      <c r="AE18" s="71" t="str">
        <f t="shared" si="7"/>
        <v/>
      </c>
      <c r="AF18" s="62" t="str">
        <f t="shared" si="8"/>
        <v/>
      </c>
      <c r="AG18" s="62" t="str">
        <f t="shared" si="9"/>
        <v/>
      </c>
      <c r="AH18" s="68" t="str">
        <f t="shared" si="10"/>
        <v/>
      </c>
      <c r="AI18" s="68" t="str">
        <f t="shared" si="11"/>
        <v/>
      </c>
      <c r="AJ18" s="68" t="str">
        <f t="shared" si="12"/>
        <v/>
      </c>
      <c r="AK18" s="68" t="str">
        <f t="shared" si="13"/>
        <v/>
      </c>
      <c r="AL18" s="78" t="str">
        <f t="shared" si="14"/>
        <v/>
      </c>
      <c r="AM18" s="78" t="str">
        <f t="shared" si="0"/>
        <v/>
      </c>
      <c r="AN18" s="78" t="str">
        <f t="shared" si="0"/>
        <v/>
      </c>
      <c r="AO18" s="78" t="str">
        <f t="shared" si="0"/>
        <v/>
      </c>
      <c r="AP18" s="60" t="str">
        <f t="shared" si="15"/>
        <v/>
      </c>
      <c r="AQ18" s="60" t="str">
        <f t="shared" si="1"/>
        <v/>
      </c>
      <c r="AR18" s="60" t="str">
        <f t="shared" si="1"/>
        <v/>
      </c>
      <c r="AS18" s="108" t="str">
        <f t="shared" si="1"/>
        <v/>
      </c>
    </row>
    <row r="19" spans="1:45" x14ac:dyDescent="0.3">
      <c r="A19" s="3">
        <v>11</v>
      </c>
      <c r="B19" s="51"/>
      <c r="C19" s="47"/>
      <c r="D19" s="48"/>
      <c r="E19" s="48"/>
      <c r="F19" s="55"/>
      <c r="G19" s="9" t="e">
        <f>groepsoverzicht!G17</f>
        <v>#DIV/0!</v>
      </c>
      <c r="H19" s="47"/>
      <c r="I19" s="48"/>
      <c r="J19" s="48"/>
      <c r="K19" s="55"/>
      <c r="L19" s="9" t="e">
        <f>groepsoverzicht!L17</f>
        <v>#DIV/0!</v>
      </c>
      <c r="M19" s="47"/>
      <c r="N19" s="48"/>
      <c r="O19" s="48"/>
      <c r="P19" s="55"/>
      <c r="Q19" s="9" t="e">
        <f>groepsoverzicht!Q17</f>
        <v>#DIV/0!</v>
      </c>
      <c r="R19" s="47"/>
      <c r="S19" s="48"/>
      <c r="T19" s="48"/>
      <c r="U19" s="55"/>
      <c r="V19" s="9" t="e">
        <f>groepsoverzicht!V17</f>
        <v>#DIV/0!</v>
      </c>
      <c r="W19" s="12"/>
      <c r="X19" s="9" t="e">
        <f>groepsoverzicht!X17</f>
        <v>#DIV/0!</v>
      </c>
      <c r="Y19" s="14"/>
      <c r="Z19" s="71" t="str">
        <f t="shared" si="2"/>
        <v/>
      </c>
      <c r="AA19" s="71" t="str">
        <f t="shared" si="3"/>
        <v/>
      </c>
      <c r="AB19" s="62" t="str">
        <f t="shared" si="4"/>
        <v/>
      </c>
      <c r="AC19" s="62" t="str">
        <f t="shared" si="5"/>
        <v/>
      </c>
      <c r="AD19" s="71" t="str">
        <f t="shared" si="6"/>
        <v/>
      </c>
      <c r="AE19" s="71" t="str">
        <f t="shared" si="7"/>
        <v/>
      </c>
      <c r="AF19" s="62" t="str">
        <f t="shared" si="8"/>
        <v/>
      </c>
      <c r="AG19" s="62" t="str">
        <f t="shared" si="9"/>
        <v/>
      </c>
      <c r="AH19" s="68" t="str">
        <f t="shared" si="10"/>
        <v/>
      </c>
      <c r="AI19" s="68" t="str">
        <f t="shared" si="11"/>
        <v/>
      </c>
      <c r="AJ19" s="68" t="str">
        <f t="shared" si="12"/>
        <v/>
      </c>
      <c r="AK19" s="68" t="str">
        <f t="shared" si="13"/>
        <v/>
      </c>
      <c r="AL19" s="78" t="str">
        <f t="shared" si="14"/>
        <v/>
      </c>
      <c r="AM19" s="78" t="str">
        <f t="shared" si="0"/>
        <v/>
      </c>
      <c r="AN19" s="78" t="str">
        <f t="shared" si="0"/>
        <v/>
      </c>
      <c r="AO19" s="78" t="str">
        <f t="shared" si="0"/>
        <v/>
      </c>
      <c r="AP19" s="60" t="str">
        <f t="shared" si="15"/>
        <v/>
      </c>
      <c r="AQ19" s="60" t="str">
        <f t="shared" si="1"/>
        <v/>
      </c>
      <c r="AR19" s="60" t="str">
        <f t="shared" si="1"/>
        <v/>
      </c>
      <c r="AS19" s="108" t="str">
        <f t="shared" si="1"/>
        <v/>
      </c>
    </row>
    <row r="20" spans="1:45" x14ac:dyDescent="0.3">
      <c r="A20" s="3">
        <v>12</v>
      </c>
      <c r="B20" s="51"/>
      <c r="C20" s="47"/>
      <c r="D20" s="48"/>
      <c r="E20" s="48"/>
      <c r="F20" s="55"/>
      <c r="G20" s="9" t="e">
        <f>groepsoverzicht!G18</f>
        <v>#DIV/0!</v>
      </c>
      <c r="H20" s="47"/>
      <c r="I20" s="48"/>
      <c r="J20" s="48"/>
      <c r="K20" s="55"/>
      <c r="L20" s="9" t="e">
        <f>groepsoverzicht!L18</f>
        <v>#DIV/0!</v>
      </c>
      <c r="M20" s="47"/>
      <c r="N20" s="48"/>
      <c r="O20" s="48"/>
      <c r="P20" s="55"/>
      <c r="Q20" s="9" t="e">
        <f>groepsoverzicht!Q18</f>
        <v>#DIV/0!</v>
      </c>
      <c r="R20" s="47"/>
      <c r="S20" s="48"/>
      <c r="T20" s="48"/>
      <c r="U20" s="55"/>
      <c r="V20" s="9" t="e">
        <f>groepsoverzicht!V18</f>
        <v>#DIV/0!</v>
      </c>
      <c r="W20" s="12"/>
      <c r="X20" s="9" t="e">
        <f>groepsoverzicht!X18</f>
        <v>#DIV/0!</v>
      </c>
      <c r="Y20" s="14"/>
      <c r="Z20" s="71" t="str">
        <f t="shared" si="2"/>
        <v/>
      </c>
      <c r="AA20" s="71" t="str">
        <f t="shared" si="3"/>
        <v/>
      </c>
      <c r="AB20" s="62" t="str">
        <f t="shared" si="4"/>
        <v/>
      </c>
      <c r="AC20" s="62" t="str">
        <f t="shared" si="5"/>
        <v/>
      </c>
      <c r="AD20" s="71" t="str">
        <f t="shared" si="6"/>
        <v/>
      </c>
      <c r="AE20" s="71" t="str">
        <f t="shared" si="7"/>
        <v/>
      </c>
      <c r="AF20" s="62" t="str">
        <f t="shared" si="8"/>
        <v/>
      </c>
      <c r="AG20" s="62" t="str">
        <f t="shared" si="9"/>
        <v/>
      </c>
      <c r="AH20" s="68" t="str">
        <f t="shared" si="10"/>
        <v/>
      </c>
      <c r="AI20" s="68" t="str">
        <f t="shared" si="11"/>
        <v/>
      </c>
      <c r="AJ20" s="68" t="str">
        <f t="shared" si="12"/>
        <v/>
      </c>
      <c r="AK20" s="68" t="str">
        <f t="shared" si="13"/>
        <v/>
      </c>
      <c r="AL20" s="78" t="str">
        <f t="shared" si="14"/>
        <v/>
      </c>
      <c r="AM20" s="78" t="str">
        <f t="shared" si="0"/>
        <v/>
      </c>
      <c r="AN20" s="78" t="str">
        <f t="shared" si="0"/>
        <v/>
      </c>
      <c r="AO20" s="78" t="str">
        <f t="shared" si="0"/>
        <v/>
      </c>
      <c r="AP20" s="60" t="str">
        <f t="shared" si="15"/>
        <v/>
      </c>
      <c r="AQ20" s="60" t="str">
        <f t="shared" si="1"/>
        <v/>
      </c>
      <c r="AR20" s="60" t="str">
        <f t="shared" si="1"/>
        <v/>
      </c>
      <c r="AS20" s="108" t="str">
        <f t="shared" si="1"/>
        <v/>
      </c>
    </row>
    <row r="21" spans="1:45" x14ac:dyDescent="0.3">
      <c r="A21" s="3">
        <v>13</v>
      </c>
      <c r="B21" s="51"/>
      <c r="C21" s="47"/>
      <c r="D21" s="48"/>
      <c r="E21" s="48"/>
      <c r="F21" s="55"/>
      <c r="G21" s="9" t="e">
        <f>groepsoverzicht!G19</f>
        <v>#DIV/0!</v>
      </c>
      <c r="H21" s="47"/>
      <c r="I21" s="48"/>
      <c r="J21" s="48"/>
      <c r="K21" s="55"/>
      <c r="L21" s="9" t="e">
        <f>groepsoverzicht!L19</f>
        <v>#DIV/0!</v>
      </c>
      <c r="M21" s="47"/>
      <c r="N21" s="48"/>
      <c r="O21" s="48"/>
      <c r="P21" s="55"/>
      <c r="Q21" s="9" t="e">
        <f>groepsoverzicht!Q19</f>
        <v>#DIV/0!</v>
      </c>
      <c r="R21" s="47"/>
      <c r="S21" s="48"/>
      <c r="T21" s="48"/>
      <c r="U21" s="55"/>
      <c r="V21" s="9" t="e">
        <f>groepsoverzicht!V19</f>
        <v>#DIV/0!</v>
      </c>
      <c r="W21" s="12"/>
      <c r="X21" s="9" t="e">
        <f>groepsoverzicht!X19</f>
        <v>#DIV/0!</v>
      </c>
      <c r="Y21" s="14"/>
      <c r="Z21" s="71" t="str">
        <f t="shared" si="2"/>
        <v/>
      </c>
      <c r="AA21" s="71" t="str">
        <f t="shared" si="3"/>
        <v/>
      </c>
      <c r="AB21" s="62" t="str">
        <f t="shared" si="4"/>
        <v/>
      </c>
      <c r="AC21" s="62" t="str">
        <f t="shared" si="5"/>
        <v/>
      </c>
      <c r="AD21" s="71" t="str">
        <f t="shared" si="6"/>
        <v/>
      </c>
      <c r="AE21" s="71" t="str">
        <f t="shared" si="7"/>
        <v/>
      </c>
      <c r="AF21" s="62" t="str">
        <f t="shared" si="8"/>
        <v/>
      </c>
      <c r="AG21" s="62" t="str">
        <f t="shared" si="9"/>
        <v/>
      </c>
      <c r="AH21" s="68" t="str">
        <f t="shared" si="10"/>
        <v/>
      </c>
      <c r="AI21" s="68" t="str">
        <f t="shared" si="11"/>
        <v/>
      </c>
      <c r="AJ21" s="68" t="str">
        <f t="shared" si="12"/>
        <v/>
      </c>
      <c r="AK21" s="68" t="str">
        <f t="shared" si="13"/>
        <v/>
      </c>
      <c r="AL21" s="78" t="str">
        <f t="shared" si="14"/>
        <v/>
      </c>
      <c r="AM21" s="78" t="str">
        <f t="shared" si="0"/>
        <v/>
      </c>
      <c r="AN21" s="78" t="str">
        <f t="shared" si="0"/>
        <v/>
      </c>
      <c r="AO21" s="78" t="str">
        <f t="shared" si="0"/>
        <v/>
      </c>
      <c r="AP21" s="60" t="str">
        <f t="shared" si="15"/>
        <v/>
      </c>
      <c r="AQ21" s="60" t="str">
        <f t="shared" si="1"/>
        <v/>
      </c>
      <c r="AR21" s="60" t="str">
        <f t="shared" si="1"/>
        <v/>
      </c>
      <c r="AS21" s="108" t="str">
        <f t="shared" si="1"/>
        <v/>
      </c>
    </row>
    <row r="22" spans="1:45" x14ac:dyDescent="0.3">
      <c r="A22" s="3">
        <v>14</v>
      </c>
      <c r="B22" s="51"/>
      <c r="C22" s="47"/>
      <c r="D22" s="48"/>
      <c r="E22" s="48"/>
      <c r="F22" s="55"/>
      <c r="G22" s="9" t="e">
        <f>groepsoverzicht!G20</f>
        <v>#DIV/0!</v>
      </c>
      <c r="H22" s="47"/>
      <c r="I22" s="48"/>
      <c r="J22" s="48"/>
      <c r="K22" s="55"/>
      <c r="L22" s="9" t="e">
        <f>groepsoverzicht!L20</f>
        <v>#DIV/0!</v>
      </c>
      <c r="M22" s="47"/>
      <c r="N22" s="48"/>
      <c r="O22" s="48"/>
      <c r="P22" s="55"/>
      <c r="Q22" s="9" t="e">
        <f>groepsoverzicht!Q20</f>
        <v>#DIV/0!</v>
      </c>
      <c r="R22" s="47"/>
      <c r="S22" s="48"/>
      <c r="T22" s="48"/>
      <c r="U22" s="55"/>
      <c r="V22" s="9" t="e">
        <f>groepsoverzicht!V20</f>
        <v>#DIV/0!</v>
      </c>
      <c r="W22" s="12"/>
      <c r="X22" s="9" t="e">
        <f>groepsoverzicht!X20</f>
        <v>#DIV/0!</v>
      </c>
      <c r="Y22" s="14"/>
      <c r="Z22" s="71" t="str">
        <f t="shared" si="2"/>
        <v/>
      </c>
      <c r="AA22" s="71" t="str">
        <f t="shared" si="3"/>
        <v/>
      </c>
      <c r="AB22" s="62" t="str">
        <f t="shared" si="4"/>
        <v/>
      </c>
      <c r="AC22" s="62" t="str">
        <f t="shared" si="5"/>
        <v/>
      </c>
      <c r="AD22" s="71" t="str">
        <f t="shared" si="6"/>
        <v/>
      </c>
      <c r="AE22" s="71" t="str">
        <f t="shared" si="7"/>
        <v/>
      </c>
      <c r="AF22" s="62" t="str">
        <f t="shared" si="8"/>
        <v/>
      </c>
      <c r="AG22" s="62" t="str">
        <f t="shared" si="9"/>
        <v/>
      </c>
      <c r="AH22" s="68" t="str">
        <f t="shared" si="10"/>
        <v/>
      </c>
      <c r="AI22" s="68" t="str">
        <f t="shared" si="11"/>
        <v/>
      </c>
      <c r="AJ22" s="68" t="str">
        <f t="shared" si="12"/>
        <v/>
      </c>
      <c r="AK22" s="68" t="str">
        <f t="shared" si="13"/>
        <v/>
      </c>
      <c r="AL22" s="78" t="str">
        <f t="shared" si="14"/>
        <v/>
      </c>
      <c r="AM22" s="78" t="str">
        <f t="shared" si="0"/>
        <v/>
      </c>
      <c r="AN22" s="78" t="str">
        <f t="shared" si="0"/>
        <v/>
      </c>
      <c r="AO22" s="78" t="str">
        <f t="shared" si="0"/>
        <v/>
      </c>
      <c r="AP22" s="60" t="str">
        <f t="shared" si="15"/>
        <v/>
      </c>
      <c r="AQ22" s="60" t="str">
        <f t="shared" si="1"/>
        <v/>
      </c>
      <c r="AR22" s="60" t="str">
        <f t="shared" si="1"/>
        <v/>
      </c>
      <c r="AS22" s="108" t="str">
        <f t="shared" si="1"/>
        <v/>
      </c>
    </row>
    <row r="23" spans="1:45" x14ac:dyDescent="0.3">
      <c r="A23" s="3">
        <v>15</v>
      </c>
      <c r="B23" s="51"/>
      <c r="C23" s="47"/>
      <c r="D23" s="48"/>
      <c r="E23" s="48"/>
      <c r="F23" s="55"/>
      <c r="G23" s="9" t="e">
        <f>groepsoverzicht!G21</f>
        <v>#DIV/0!</v>
      </c>
      <c r="H23" s="47"/>
      <c r="I23" s="48"/>
      <c r="J23" s="48"/>
      <c r="K23" s="55"/>
      <c r="L23" s="9" t="e">
        <f>groepsoverzicht!L21</f>
        <v>#DIV/0!</v>
      </c>
      <c r="M23" s="47"/>
      <c r="N23" s="48"/>
      <c r="O23" s="48"/>
      <c r="P23" s="55"/>
      <c r="Q23" s="9" t="e">
        <f>groepsoverzicht!Q21</f>
        <v>#DIV/0!</v>
      </c>
      <c r="R23" s="47"/>
      <c r="S23" s="48"/>
      <c r="T23" s="48"/>
      <c r="U23" s="55"/>
      <c r="V23" s="9" t="e">
        <f>groepsoverzicht!V21</f>
        <v>#DIV/0!</v>
      </c>
      <c r="W23" s="12"/>
      <c r="X23" s="9" t="e">
        <f>groepsoverzicht!X21</f>
        <v>#DIV/0!</v>
      </c>
      <c r="Y23" s="14"/>
      <c r="Z23" s="71" t="str">
        <f t="shared" si="2"/>
        <v/>
      </c>
      <c r="AA23" s="71" t="str">
        <f t="shared" si="3"/>
        <v/>
      </c>
      <c r="AB23" s="62" t="str">
        <f t="shared" si="4"/>
        <v/>
      </c>
      <c r="AC23" s="62" t="str">
        <f t="shared" si="5"/>
        <v/>
      </c>
      <c r="AD23" s="71" t="str">
        <f t="shared" si="6"/>
        <v/>
      </c>
      <c r="AE23" s="71" t="str">
        <f t="shared" si="7"/>
        <v/>
      </c>
      <c r="AF23" s="62" t="str">
        <f t="shared" si="8"/>
        <v/>
      </c>
      <c r="AG23" s="62" t="str">
        <f t="shared" si="9"/>
        <v/>
      </c>
      <c r="AH23" s="68" t="str">
        <f t="shared" si="10"/>
        <v/>
      </c>
      <c r="AI23" s="68" t="str">
        <f t="shared" si="11"/>
        <v/>
      </c>
      <c r="AJ23" s="68" t="str">
        <f t="shared" si="12"/>
        <v/>
      </c>
      <c r="AK23" s="68" t="str">
        <f t="shared" si="13"/>
        <v/>
      </c>
      <c r="AL23" s="78" t="str">
        <f t="shared" si="14"/>
        <v/>
      </c>
      <c r="AM23" s="78" t="str">
        <f t="shared" si="0"/>
        <v/>
      </c>
      <c r="AN23" s="78" t="str">
        <f t="shared" si="0"/>
        <v/>
      </c>
      <c r="AO23" s="78" t="str">
        <f t="shared" si="0"/>
        <v/>
      </c>
      <c r="AP23" s="60" t="str">
        <f t="shared" si="15"/>
        <v/>
      </c>
      <c r="AQ23" s="60" t="str">
        <f t="shared" si="1"/>
        <v/>
      </c>
      <c r="AR23" s="60" t="str">
        <f t="shared" si="1"/>
        <v/>
      </c>
      <c r="AS23" s="108" t="str">
        <f t="shared" si="1"/>
        <v/>
      </c>
    </row>
    <row r="24" spans="1:45" x14ac:dyDescent="0.3">
      <c r="A24" s="3">
        <v>16</v>
      </c>
      <c r="B24" s="51"/>
      <c r="C24" s="47"/>
      <c r="D24" s="48"/>
      <c r="E24" s="48"/>
      <c r="F24" s="55"/>
      <c r="G24" s="9" t="e">
        <f>groepsoverzicht!G22</f>
        <v>#DIV/0!</v>
      </c>
      <c r="H24" s="47"/>
      <c r="I24" s="48"/>
      <c r="J24" s="48"/>
      <c r="K24" s="55"/>
      <c r="L24" s="9" t="e">
        <f>groepsoverzicht!L22</f>
        <v>#DIV/0!</v>
      </c>
      <c r="M24" s="47"/>
      <c r="N24" s="48"/>
      <c r="O24" s="48"/>
      <c r="P24" s="55"/>
      <c r="Q24" s="9" t="e">
        <f>groepsoverzicht!Q22</f>
        <v>#DIV/0!</v>
      </c>
      <c r="R24" s="47"/>
      <c r="S24" s="48"/>
      <c r="T24" s="48"/>
      <c r="U24" s="55"/>
      <c r="V24" s="9" t="e">
        <f>groepsoverzicht!V22</f>
        <v>#DIV/0!</v>
      </c>
      <c r="W24" s="12"/>
      <c r="X24" s="9" t="e">
        <f>groepsoverzicht!X22</f>
        <v>#DIV/0!</v>
      </c>
      <c r="Y24" s="14"/>
      <c r="Z24" s="71" t="str">
        <f t="shared" si="2"/>
        <v/>
      </c>
      <c r="AA24" s="71" t="str">
        <f t="shared" si="3"/>
        <v/>
      </c>
      <c r="AB24" s="62" t="str">
        <f t="shared" si="4"/>
        <v/>
      </c>
      <c r="AC24" s="62" t="str">
        <f t="shared" si="5"/>
        <v/>
      </c>
      <c r="AD24" s="71" t="str">
        <f t="shared" si="6"/>
        <v/>
      </c>
      <c r="AE24" s="71" t="str">
        <f t="shared" si="7"/>
        <v/>
      </c>
      <c r="AF24" s="62" t="str">
        <f t="shared" si="8"/>
        <v/>
      </c>
      <c r="AG24" s="62" t="str">
        <f t="shared" si="9"/>
        <v/>
      </c>
      <c r="AH24" s="68" t="str">
        <f t="shared" si="10"/>
        <v/>
      </c>
      <c r="AI24" s="68" t="str">
        <f t="shared" si="11"/>
        <v/>
      </c>
      <c r="AJ24" s="68" t="str">
        <f t="shared" si="12"/>
        <v/>
      </c>
      <c r="AK24" s="68" t="str">
        <f t="shared" si="13"/>
        <v/>
      </c>
      <c r="AL24" s="78" t="str">
        <f t="shared" si="14"/>
        <v/>
      </c>
      <c r="AM24" s="78" t="str">
        <f t="shared" si="0"/>
        <v/>
      </c>
      <c r="AN24" s="78" t="str">
        <f t="shared" si="0"/>
        <v/>
      </c>
      <c r="AO24" s="78" t="str">
        <f t="shared" si="0"/>
        <v/>
      </c>
      <c r="AP24" s="60" t="str">
        <f t="shared" si="15"/>
        <v/>
      </c>
      <c r="AQ24" s="60" t="str">
        <f t="shared" si="1"/>
        <v/>
      </c>
      <c r="AR24" s="60" t="str">
        <f t="shared" si="1"/>
        <v/>
      </c>
      <c r="AS24" s="108" t="str">
        <f t="shared" si="1"/>
        <v/>
      </c>
    </row>
    <row r="25" spans="1:45" x14ac:dyDescent="0.3">
      <c r="A25" s="3">
        <v>17</v>
      </c>
      <c r="B25" s="51"/>
      <c r="C25" s="47"/>
      <c r="D25" s="48"/>
      <c r="E25" s="48"/>
      <c r="F25" s="55"/>
      <c r="G25" s="9" t="e">
        <f>groepsoverzicht!G23</f>
        <v>#DIV/0!</v>
      </c>
      <c r="H25" s="47"/>
      <c r="I25" s="48"/>
      <c r="J25" s="48"/>
      <c r="K25" s="55"/>
      <c r="L25" s="9" t="e">
        <f>groepsoverzicht!L23</f>
        <v>#DIV/0!</v>
      </c>
      <c r="M25" s="47"/>
      <c r="N25" s="48"/>
      <c r="O25" s="48"/>
      <c r="P25" s="55"/>
      <c r="Q25" s="9" t="e">
        <f>groepsoverzicht!Q23</f>
        <v>#DIV/0!</v>
      </c>
      <c r="R25" s="47"/>
      <c r="S25" s="48"/>
      <c r="T25" s="48"/>
      <c r="U25" s="55"/>
      <c r="V25" s="9" t="e">
        <f>groepsoverzicht!V23</f>
        <v>#DIV/0!</v>
      </c>
      <c r="W25" s="12"/>
      <c r="X25" s="9" t="e">
        <f>groepsoverzicht!X23</f>
        <v>#DIV/0!</v>
      </c>
      <c r="Y25" s="14"/>
      <c r="Z25" s="71" t="str">
        <f t="shared" si="2"/>
        <v/>
      </c>
      <c r="AA25" s="71" t="str">
        <f t="shared" si="3"/>
        <v/>
      </c>
      <c r="AB25" s="62" t="str">
        <f t="shared" si="4"/>
        <v/>
      </c>
      <c r="AC25" s="62" t="str">
        <f t="shared" si="5"/>
        <v/>
      </c>
      <c r="AD25" s="71" t="str">
        <f t="shared" si="6"/>
        <v/>
      </c>
      <c r="AE25" s="71" t="str">
        <f t="shared" si="7"/>
        <v/>
      </c>
      <c r="AF25" s="62" t="str">
        <f t="shared" si="8"/>
        <v/>
      </c>
      <c r="AG25" s="62" t="str">
        <f t="shared" si="9"/>
        <v/>
      </c>
      <c r="AH25" s="68" t="str">
        <f t="shared" si="10"/>
        <v/>
      </c>
      <c r="AI25" s="68" t="str">
        <f t="shared" si="11"/>
        <v/>
      </c>
      <c r="AJ25" s="68" t="str">
        <f t="shared" si="12"/>
        <v/>
      </c>
      <c r="AK25" s="68" t="str">
        <f t="shared" si="13"/>
        <v/>
      </c>
      <c r="AL25" s="78" t="str">
        <f t="shared" si="14"/>
        <v/>
      </c>
      <c r="AM25" s="78" t="str">
        <f t="shared" si="14"/>
        <v/>
      </c>
      <c r="AN25" s="78" t="str">
        <f t="shared" si="14"/>
        <v/>
      </c>
      <c r="AO25" s="78" t="str">
        <f t="shared" si="14"/>
        <v/>
      </c>
      <c r="AP25" s="60" t="str">
        <f t="shared" si="15"/>
        <v/>
      </c>
      <c r="AQ25" s="60" t="str">
        <f t="shared" si="15"/>
        <v/>
      </c>
      <c r="AR25" s="60" t="str">
        <f t="shared" si="15"/>
        <v/>
      </c>
      <c r="AS25" s="108" t="str">
        <f t="shared" si="15"/>
        <v/>
      </c>
    </row>
    <row r="26" spans="1:45" x14ac:dyDescent="0.3">
      <c r="A26" s="3">
        <v>18</v>
      </c>
      <c r="B26" s="51"/>
      <c r="C26" s="47"/>
      <c r="D26" s="48"/>
      <c r="E26" s="48"/>
      <c r="F26" s="55"/>
      <c r="G26" s="9" t="e">
        <f>groepsoverzicht!G24</f>
        <v>#DIV/0!</v>
      </c>
      <c r="H26" s="47"/>
      <c r="I26" s="48"/>
      <c r="J26" s="48"/>
      <c r="K26" s="55"/>
      <c r="L26" s="9" t="e">
        <f>groepsoverzicht!L24</f>
        <v>#DIV/0!</v>
      </c>
      <c r="M26" s="47"/>
      <c r="N26" s="48"/>
      <c r="O26" s="48"/>
      <c r="P26" s="55"/>
      <c r="Q26" s="9" t="e">
        <f>groepsoverzicht!Q24</f>
        <v>#DIV/0!</v>
      </c>
      <c r="R26" s="47"/>
      <c r="S26" s="48"/>
      <c r="T26" s="48"/>
      <c r="U26" s="55"/>
      <c r="V26" s="9" t="e">
        <f>groepsoverzicht!V24</f>
        <v>#DIV/0!</v>
      </c>
      <c r="W26" s="12"/>
      <c r="X26" s="9" t="e">
        <f>groepsoverzicht!X24</f>
        <v>#DIV/0!</v>
      </c>
      <c r="Y26" s="14"/>
      <c r="Z26" s="71" t="str">
        <f t="shared" si="2"/>
        <v/>
      </c>
      <c r="AA26" s="71" t="str">
        <f t="shared" si="3"/>
        <v/>
      </c>
      <c r="AB26" s="62" t="str">
        <f t="shared" si="4"/>
        <v/>
      </c>
      <c r="AC26" s="62" t="str">
        <f t="shared" si="5"/>
        <v/>
      </c>
      <c r="AD26" s="71" t="str">
        <f t="shared" si="6"/>
        <v/>
      </c>
      <c r="AE26" s="71" t="str">
        <f t="shared" si="7"/>
        <v/>
      </c>
      <c r="AF26" s="62" t="str">
        <f t="shared" si="8"/>
        <v/>
      </c>
      <c r="AG26" s="62" t="str">
        <f t="shared" si="9"/>
        <v/>
      </c>
      <c r="AH26" s="68" t="str">
        <f t="shared" si="10"/>
        <v/>
      </c>
      <c r="AI26" s="68" t="str">
        <f t="shared" si="11"/>
        <v/>
      </c>
      <c r="AJ26" s="68" t="str">
        <f t="shared" si="12"/>
        <v/>
      </c>
      <c r="AK26" s="68" t="str">
        <f t="shared" si="13"/>
        <v/>
      </c>
      <c r="AL26" s="78" t="str">
        <f t="shared" si="14"/>
        <v/>
      </c>
      <c r="AM26" s="78" t="str">
        <f t="shared" si="14"/>
        <v/>
      </c>
      <c r="AN26" s="78" t="str">
        <f t="shared" si="14"/>
        <v/>
      </c>
      <c r="AO26" s="78" t="str">
        <f t="shared" si="14"/>
        <v/>
      </c>
      <c r="AP26" s="60" t="str">
        <f t="shared" si="15"/>
        <v/>
      </c>
      <c r="AQ26" s="60" t="str">
        <f t="shared" si="15"/>
        <v/>
      </c>
      <c r="AR26" s="60" t="str">
        <f t="shared" si="15"/>
        <v/>
      </c>
      <c r="AS26" s="108" t="str">
        <f t="shared" si="15"/>
        <v/>
      </c>
    </row>
    <row r="27" spans="1:45" x14ac:dyDescent="0.3">
      <c r="A27" s="3">
        <v>19</v>
      </c>
      <c r="B27" s="51"/>
      <c r="C27" s="47"/>
      <c r="D27" s="48"/>
      <c r="E27" s="48"/>
      <c r="F27" s="55"/>
      <c r="G27" s="9" t="e">
        <f>groepsoverzicht!G25</f>
        <v>#DIV/0!</v>
      </c>
      <c r="H27" s="47"/>
      <c r="I27" s="48"/>
      <c r="J27" s="48"/>
      <c r="K27" s="55"/>
      <c r="L27" s="9" t="e">
        <f>groepsoverzicht!L25</f>
        <v>#DIV/0!</v>
      </c>
      <c r="M27" s="47"/>
      <c r="N27" s="48"/>
      <c r="O27" s="48"/>
      <c r="P27" s="55"/>
      <c r="Q27" s="9" t="e">
        <f>groepsoverzicht!Q25</f>
        <v>#DIV/0!</v>
      </c>
      <c r="R27" s="47"/>
      <c r="S27" s="48"/>
      <c r="T27" s="48"/>
      <c r="U27" s="55"/>
      <c r="V27" s="9" t="e">
        <f>groepsoverzicht!V25</f>
        <v>#DIV/0!</v>
      </c>
      <c r="W27" s="12"/>
      <c r="X27" s="9" t="e">
        <f>groepsoverzicht!X25</f>
        <v>#DIV/0!</v>
      </c>
      <c r="Y27" s="14"/>
      <c r="Z27" s="71" t="str">
        <f t="shared" si="2"/>
        <v/>
      </c>
      <c r="AA27" s="71" t="str">
        <f t="shared" si="3"/>
        <v/>
      </c>
      <c r="AB27" s="62" t="str">
        <f t="shared" si="4"/>
        <v/>
      </c>
      <c r="AC27" s="62" t="str">
        <f t="shared" si="5"/>
        <v/>
      </c>
      <c r="AD27" s="71" t="str">
        <f t="shared" si="6"/>
        <v/>
      </c>
      <c r="AE27" s="71" t="str">
        <f t="shared" si="7"/>
        <v/>
      </c>
      <c r="AF27" s="62" t="str">
        <f t="shared" si="8"/>
        <v/>
      </c>
      <c r="AG27" s="62" t="str">
        <f t="shared" si="9"/>
        <v/>
      </c>
      <c r="AH27" s="68" t="str">
        <f t="shared" si="10"/>
        <v/>
      </c>
      <c r="AI27" s="68" t="str">
        <f t="shared" si="11"/>
        <v/>
      </c>
      <c r="AJ27" s="68" t="str">
        <f t="shared" si="12"/>
        <v/>
      </c>
      <c r="AK27" s="68" t="str">
        <f t="shared" si="13"/>
        <v/>
      </c>
      <c r="AL27" s="78" t="str">
        <f t="shared" si="14"/>
        <v/>
      </c>
      <c r="AM27" s="78" t="str">
        <f t="shared" si="14"/>
        <v/>
      </c>
      <c r="AN27" s="78" t="str">
        <f t="shared" si="14"/>
        <v/>
      </c>
      <c r="AO27" s="78" t="str">
        <f t="shared" si="14"/>
        <v/>
      </c>
      <c r="AP27" s="60" t="str">
        <f t="shared" si="15"/>
        <v/>
      </c>
      <c r="AQ27" s="60" t="str">
        <f t="shared" si="15"/>
        <v/>
      </c>
      <c r="AR27" s="60" t="str">
        <f t="shared" si="15"/>
        <v/>
      </c>
      <c r="AS27" s="108" t="str">
        <f t="shared" si="15"/>
        <v/>
      </c>
    </row>
    <row r="28" spans="1:45" x14ac:dyDescent="0.3">
      <c r="A28" s="3">
        <v>20</v>
      </c>
      <c r="B28" s="51"/>
      <c r="C28" s="47"/>
      <c r="D28" s="48"/>
      <c r="E28" s="48"/>
      <c r="F28" s="55"/>
      <c r="G28" s="9" t="e">
        <f>groepsoverzicht!G26</f>
        <v>#DIV/0!</v>
      </c>
      <c r="H28" s="47"/>
      <c r="I28" s="48"/>
      <c r="J28" s="48"/>
      <c r="K28" s="55"/>
      <c r="L28" s="9" t="e">
        <f>groepsoverzicht!L26</f>
        <v>#DIV/0!</v>
      </c>
      <c r="M28" s="47"/>
      <c r="N28" s="48"/>
      <c r="O28" s="48"/>
      <c r="P28" s="55"/>
      <c r="Q28" s="9" t="e">
        <f>groepsoverzicht!Q26</f>
        <v>#DIV/0!</v>
      </c>
      <c r="R28" s="47"/>
      <c r="S28" s="48"/>
      <c r="T28" s="48"/>
      <c r="U28" s="55"/>
      <c r="V28" s="9" t="e">
        <f>groepsoverzicht!V26</f>
        <v>#DIV/0!</v>
      </c>
      <c r="W28" s="12"/>
      <c r="X28" s="9" t="e">
        <f>groepsoverzicht!X26</f>
        <v>#DIV/0!</v>
      </c>
      <c r="Y28" s="14"/>
      <c r="Z28" s="71" t="str">
        <f t="shared" si="2"/>
        <v/>
      </c>
      <c r="AA28" s="71" t="str">
        <f t="shared" si="3"/>
        <v/>
      </c>
      <c r="AB28" s="62" t="str">
        <f t="shared" si="4"/>
        <v/>
      </c>
      <c r="AC28" s="62" t="str">
        <f t="shared" si="5"/>
        <v/>
      </c>
      <c r="AD28" s="71" t="str">
        <f t="shared" si="6"/>
        <v/>
      </c>
      <c r="AE28" s="71" t="str">
        <f t="shared" si="7"/>
        <v/>
      </c>
      <c r="AF28" s="62" t="str">
        <f t="shared" si="8"/>
        <v/>
      </c>
      <c r="AG28" s="62" t="str">
        <f t="shared" si="9"/>
        <v/>
      </c>
      <c r="AH28" s="68" t="str">
        <f t="shared" si="10"/>
        <v/>
      </c>
      <c r="AI28" s="68" t="str">
        <f t="shared" si="11"/>
        <v/>
      </c>
      <c r="AJ28" s="68" t="str">
        <f t="shared" si="12"/>
        <v/>
      </c>
      <c r="AK28" s="68" t="str">
        <f t="shared" si="13"/>
        <v/>
      </c>
      <c r="AL28" s="78" t="str">
        <f t="shared" si="14"/>
        <v/>
      </c>
      <c r="AM28" s="78" t="str">
        <f t="shared" si="14"/>
        <v/>
      </c>
      <c r="AN28" s="78" t="str">
        <f t="shared" si="14"/>
        <v/>
      </c>
      <c r="AO28" s="78" t="str">
        <f t="shared" si="14"/>
        <v/>
      </c>
      <c r="AP28" s="60" t="str">
        <f t="shared" si="15"/>
        <v/>
      </c>
      <c r="AQ28" s="60" t="str">
        <f t="shared" si="15"/>
        <v/>
      </c>
      <c r="AR28" s="60" t="str">
        <f t="shared" si="15"/>
        <v/>
      </c>
      <c r="AS28" s="108" t="str">
        <f t="shared" si="15"/>
        <v/>
      </c>
    </row>
    <row r="29" spans="1:45" x14ac:dyDescent="0.3">
      <c r="A29" s="3">
        <v>21</v>
      </c>
      <c r="B29" s="51"/>
      <c r="C29" s="47"/>
      <c r="D29" s="48"/>
      <c r="E29" s="48"/>
      <c r="F29" s="55"/>
      <c r="G29" s="9" t="e">
        <f>groepsoverzicht!G27</f>
        <v>#DIV/0!</v>
      </c>
      <c r="H29" s="47"/>
      <c r="I29" s="48"/>
      <c r="J29" s="48"/>
      <c r="K29" s="55"/>
      <c r="L29" s="9" t="e">
        <f>groepsoverzicht!L27</f>
        <v>#DIV/0!</v>
      </c>
      <c r="M29" s="47"/>
      <c r="N29" s="48"/>
      <c r="O29" s="48"/>
      <c r="P29" s="55"/>
      <c r="Q29" s="9" t="e">
        <f>groepsoverzicht!Q27</f>
        <v>#DIV/0!</v>
      </c>
      <c r="R29" s="47"/>
      <c r="S29" s="48"/>
      <c r="T29" s="48"/>
      <c r="U29" s="55"/>
      <c r="V29" s="9" t="e">
        <f>groepsoverzicht!V27</f>
        <v>#DIV/0!</v>
      </c>
      <c r="W29" s="12"/>
      <c r="X29" s="9" t="e">
        <f>groepsoverzicht!X27</f>
        <v>#DIV/0!</v>
      </c>
      <c r="Y29" s="14"/>
      <c r="Z29" s="71" t="str">
        <f t="shared" si="2"/>
        <v/>
      </c>
      <c r="AA29" s="71" t="str">
        <f t="shared" si="3"/>
        <v/>
      </c>
      <c r="AB29" s="62" t="str">
        <f t="shared" si="4"/>
        <v/>
      </c>
      <c r="AC29" s="62" t="str">
        <f t="shared" si="5"/>
        <v/>
      </c>
      <c r="AD29" s="71" t="str">
        <f t="shared" si="6"/>
        <v/>
      </c>
      <c r="AE29" s="71" t="str">
        <f t="shared" si="7"/>
        <v/>
      </c>
      <c r="AF29" s="62" t="str">
        <f t="shared" si="8"/>
        <v/>
      </c>
      <c r="AG29" s="62" t="str">
        <f t="shared" si="9"/>
        <v/>
      </c>
      <c r="AH29" s="68" t="str">
        <f t="shared" si="10"/>
        <v/>
      </c>
      <c r="AI29" s="68" t="str">
        <f t="shared" si="11"/>
        <v/>
      </c>
      <c r="AJ29" s="68" t="str">
        <f t="shared" si="12"/>
        <v/>
      </c>
      <c r="AK29" s="68" t="str">
        <f t="shared" si="13"/>
        <v/>
      </c>
      <c r="AL29" s="78" t="str">
        <f t="shared" si="14"/>
        <v/>
      </c>
      <c r="AM29" s="78" t="str">
        <f t="shared" si="14"/>
        <v/>
      </c>
      <c r="AN29" s="78" t="str">
        <f t="shared" si="14"/>
        <v/>
      </c>
      <c r="AO29" s="78" t="str">
        <f t="shared" si="14"/>
        <v/>
      </c>
      <c r="AP29" s="60" t="str">
        <f t="shared" si="15"/>
        <v/>
      </c>
      <c r="AQ29" s="60" t="str">
        <f t="shared" si="15"/>
        <v/>
      </c>
      <c r="AR29" s="60" t="str">
        <f t="shared" si="15"/>
        <v/>
      </c>
      <c r="AS29" s="108" t="str">
        <f t="shared" si="15"/>
        <v/>
      </c>
    </row>
    <row r="30" spans="1:45" x14ac:dyDescent="0.3">
      <c r="A30" s="3">
        <v>22</v>
      </c>
      <c r="B30" s="51"/>
      <c r="C30" s="47"/>
      <c r="D30" s="48"/>
      <c r="E30" s="48"/>
      <c r="F30" s="55"/>
      <c r="G30" s="9" t="e">
        <f>groepsoverzicht!G28</f>
        <v>#DIV/0!</v>
      </c>
      <c r="H30" s="47"/>
      <c r="I30" s="48"/>
      <c r="J30" s="48"/>
      <c r="K30" s="55"/>
      <c r="L30" s="9" t="e">
        <f>groepsoverzicht!L28</f>
        <v>#DIV/0!</v>
      </c>
      <c r="M30" s="47"/>
      <c r="N30" s="48"/>
      <c r="O30" s="48"/>
      <c r="P30" s="55"/>
      <c r="Q30" s="9" t="e">
        <f>groepsoverzicht!Q28</f>
        <v>#DIV/0!</v>
      </c>
      <c r="R30" s="47"/>
      <c r="S30" s="48"/>
      <c r="T30" s="48"/>
      <c r="U30" s="55"/>
      <c r="V30" s="9" t="e">
        <f>groepsoverzicht!V28</f>
        <v>#DIV/0!</v>
      </c>
      <c r="W30" s="12"/>
      <c r="X30" s="9" t="e">
        <f>groepsoverzicht!X28</f>
        <v>#DIV/0!</v>
      </c>
      <c r="Y30" s="14"/>
      <c r="Z30" s="71" t="str">
        <f t="shared" si="2"/>
        <v/>
      </c>
      <c r="AA30" s="71" t="str">
        <f t="shared" si="3"/>
        <v/>
      </c>
      <c r="AB30" s="62" t="str">
        <f t="shared" si="4"/>
        <v/>
      </c>
      <c r="AC30" s="62" t="str">
        <f t="shared" si="5"/>
        <v/>
      </c>
      <c r="AD30" s="71" t="str">
        <f t="shared" si="6"/>
        <v/>
      </c>
      <c r="AE30" s="71" t="str">
        <f t="shared" si="7"/>
        <v/>
      </c>
      <c r="AF30" s="62" t="str">
        <f t="shared" si="8"/>
        <v/>
      </c>
      <c r="AG30" s="62" t="str">
        <f t="shared" si="9"/>
        <v/>
      </c>
      <c r="AH30" s="68" t="str">
        <f t="shared" si="10"/>
        <v/>
      </c>
      <c r="AI30" s="68" t="str">
        <f t="shared" si="11"/>
        <v/>
      </c>
      <c r="AJ30" s="68" t="str">
        <f t="shared" si="12"/>
        <v/>
      </c>
      <c r="AK30" s="68" t="str">
        <f t="shared" si="13"/>
        <v/>
      </c>
      <c r="AL30" s="78" t="str">
        <f t="shared" si="14"/>
        <v/>
      </c>
      <c r="AM30" s="78" t="str">
        <f t="shared" si="14"/>
        <v/>
      </c>
      <c r="AN30" s="78" t="str">
        <f t="shared" si="14"/>
        <v/>
      </c>
      <c r="AO30" s="78" t="str">
        <f t="shared" si="14"/>
        <v/>
      </c>
      <c r="AP30" s="60" t="str">
        <f t="shared" si="15"/>
        <v/>
      </c>
      <c r="AQ30" s="60" t="str">
        <f t="shared" si="15"/>
        <v/>
      </c>
      <c r="AR30" s="60" t="str">
        <f t="shared" si="15"/>
        <v/>
      </c>
      <c r="AS30" s="108" t="str">
        <f t="shared" si="15"/>
        <v/>
      </c>
    </row>
    <row r="31" spans="1:45" x14ac:dyDescent="0.3">
      <c r="A31" s="3">
        <v>23</v>
      </c>
      <c r="B31" s="51"/>
      <c r="C31" s="47"/>
      <c r="D31" s="48"/>
      <c r="E31" s="48"/>
      <c r="F31" s="55"/>
      <c r="G31" s="9" t="e">
        <f>groepsoverzicht!G29</f>
        <v>#DIV/0!</v>
      </c>
      <c r="H31" s="47"/>
      <c r="I31" s="48"/>
      <c r="J31" s="48"/>
      <c r="K31" s="55"/>
      <c r="L31" s="9" t="e">
        <f>groepsoverzicht!L29</f>
        <v>#DIV/0!</v>
      </c>
      <c r="M31" s="47"/>
      <c r="N31" s="48"/>
      <c r="O31" s="48"/>
      <c r="P31" s="55"/>
      <c r="Q31" s="9" t="e">
        <f>groepsoverzicht!Q29</f>
        <v>#DIV/0!</v>
      </c>
      <c r="R31" s="47"/>
      <c r="S31" s="48"/>
      <c r="T31" s="48"/>
      <c r="U31" s="55"/>
      <c r="V31" s="9" t="e">
        <f>groepsoverzicht!V29</f>
        <v>#DIV/0!</v>
      </c>
      <c r="W31" s="12"/>
      <c r="X31" s="9" t="e">
        <f>groepsoverzicht!X29</f>
        <v>#DIV/0!</v>
      </c>
      <c r="Y31" s="14"/>
      <c r="Z31" s="71" t="str">
        <f t="shared" si="2"/>
        <v/>
      </c>
      <c r="AA31" s="71" t="str">
        <f t="shared" si="3"/>
        <v/>
      </c>
      <c r="AB31" s="62" t="str">
        <f t="shared" si="4"/>
        <v/>
      </c>
      <c r="AC31" s="62" t="str">
        <f t="shared" si="5"/>
        <v/>
      </c>
      <c r="AD31" s="71" t="str">
        <f t="shared" si="6"/>
        <v/>
      </c>
      <c r="AE31" s="71" t="str">
        <f t="shared" si="7"/>
        <v/>
      </c>
      <c r="AF31" s="62" t="str">
        <f t="shared" si="8"/>
        <v/>
      </c>
      <c r="AG31" s="62" t="str">
        <f t="shared" si="9"/>
        <v/>
      </c>
      <c r="AH31" s="68" t="str">
        <f t="shared" si="10"/>
        <v/>
      </c>
      <c r="AI31" s="68" t="str">
        <f t="shared" si="11"/>
        <v/>
      </c>
      <c r="AJ31" s="68" t="str">
        <f t="shared" si="12"/>
        <v/>
      </c>
      <c r="AK31" s="68" t="str">
        <f t="shared" si="13"/>
        <v/>
      </c>
      <c r="AL31" s="78" t="str">
        <f t="shared" si="14"/>
        <v/>
      </c>
      <c r="AM31" s="78" t="str">
        <f t="shared" si="14"/>
        <v/>
      </c>
      <c r="AN31" s="78" t="str">
        <f t="shared" si="14"/>
        <v/>
      </c>
      <c r="AO31" s="78" t="str">
        <f t="shared" si="14"/>
        <v/>
      </c>
      <c r="AP31" s="60" t="str">
        <f t="shared" si="15"/>
        <v/>
      </c>
      <c r="AQ31" s="60" t="str">
        <f t="shared" si="15"/>
        <v/>
      </c>
      <c r="AR31" s="60" t="str">
        <f t="shared" si="15"/>
        <v/>
      </c>
      <c r="AS31" s="108" t="str">
        <f t="shared" si="15"/>
        <v/>
      </c>
    </row>
    <row r="32" spans="1:45" x14ac:dyDescent="0.3">
      <c r="A32" s="3">
        <v>24</v>
      </c>
      <c r="B32" s="51"/>
      <c r="C32" s="47"/>
      <c r="D32" s="48"/>
      <c r="E32" s="48"/>
      <c r="F32" s="55"/>
      <c r="G32" s="9" t="e">
        <f>groepsoverzicht!G30</f>
        <v>#DIV/0!</v>
      </c>
      <c r="H32" s="47"/>
      <c r="I32" s="48"/>
      <c r="J32" s="48"/>
      <c r="K32" s="55"/>
      <c r="L32" s="9" t="e">
        <f>groepsoverzicht!L30</f>
        <v>#DIV/0!</v>
      </c>
      <c r="M32" s="47"/>
      <c r="N32" s="48"/>
      <c r="O32" s="48"/>
      <c r="P32" s="55"/>
      <c r="Q32" s="9" t="e">
        <f>groepsoverzicht!Q30</f>
        <v>#DIV/0!</v>
      </c>
      <c r="R32" s="47"/>
      <c r="S32" s="48"/>
      <c r="T32" s="48"/>
      <c r="U32" s="55"/>
      <c r="V32" s="9" t="e">
        <f>groepsoverzicht!V30</f>
        <v>#DIV/0!</v>
      </c>
      <c r="W32" s="12"/>
      <c r="X32" s="9" t="e">
        <f>groepsoverzicht!X30</f>
        <v>#DIV/0!</v>
      </c>
      <c r="Y32" s="14"/>
      <c r="Z32" s="71" t="str">
        <f t="shared" si="2"/>
        <v/>
      </c>
      <c r="AA32" s="71" t="str">
        <f t="shared" si="3"/>
        <v/>
      </c>
      <c r="AB32" s="62" t="str">
        <f t="shared" si="4"/>
        <v/>
      </c>
      <c r="AC32" s="62" t="str">
        <f t="shared" si="5"/>
        <v/>
      </c>
      <c r="AD32" s="71" t="str">
        <f t="shared" si="6"/>
        <v/>
      </c>
      <c r="AE32" s="71" t="str">
        <f t="shared" si="7"/>
        <v/>
      </c>
      <c r="AF32" s="62" t="str">
        <f t="shared" si="8"/>
        <v/>
      </c>
      <c r="AG32" s="62" t="str">
        <f t="shared" si="9"/>
        <v/>
      </c>
      <c r="AH32" s="68" t="str">
        <f t="shared" si="10"/>
        <v/>
      </c>
      <c r="AI32" s="68" t="str">
        <f t="shared" si="11"/>
        <v/>
      </c>
      <c r="AJ32" s="68" t="str">
        <f t="shared" si="12"/>
        <v/>
      </c>
      <c r="AK32" s="68" t="str">
        <f t="shared" si="13"/>
        <v/>
      </c>
      <c r="AL32" s="78" t="str">
        <f t="shared" si="14"/>
        <v/>
      </c>
      <c r="AM32" s="78" t="str">
        <f t="shared" si="14"/>
        <v/>
      </c>
      <c r="AN32" s="78" t="str">
        <f t="shared" si="14"/>
        <v/>
      </c>
      <c r="AO32" s="78" t="str">
        <f t="shared" si="14"/>
        <v/>
      </c>
      <c r="AP32" s="60" t="str">
        <f t="shared" si="15"/>
        <v/>
      </c>
      <c r="AQ32" s="60" t="str">
        <f t="shared" si="15"/>
        <v/>
      </c>
      <c r="AR32" s="60" t="str">
        <f t="shared" si="15"/>
        <v/>
      </c>
      <c r="AS32" s="108" t="str">
        <f t="shared" si="15"/>
        <v/>
      </c>
    </row>
    <row r="33" spans="1:45" x14ac:dyDescent="0.3">
      <c r="A33" s="3">
        <v>25</v>
      </c>
      <c r="B33" s="51"/>
      <c r="C33" s="47"/>
      <c r="D33" s="48"/>
      <c r="E33" s="48"/>
      <c r="F33" s="55"/>
      <c r="G33" s="9" t="e">
        <f>groepsoverzicht!G31</f>
        <v>#DIV/0!</v>
      </c>
      <c r="H33" s="47"/>
      <c r="I33" s="48"/>
      <c r="J33" s="48"/>
      <c r="K33" s="55"/>
      <c r="L33" s="9" t="e">
        <f>groepsoverzicht!L31</f>
        <v>#DIV/0!</v>
      </c>
      <c r="M33" s="47"/>
      <c r="N33" s="48"/>
      <c r="O33" s="48"/>
      <c r="P33" s="55"/>
      <c r="Q33" s="9" t="e">
        <f>groepsoverzicht!Q31</f>
        <v>#DIV/0!</v>
      </c>
      <c r="R33" s="47"/>
      <c r="S33" s="48"/>
      <c r="T33" s="48"/>
      <c r="U33" s="55"/>
      <c r="V33" s="9" t="e">
        <f>groepsoverzicht!V31</f>
        <v>#DIV/0!</v>
      </c>
      <c r="W33" s="12"/>
      <c r="X33" s="9" t="e">
        <f>groepsoverzicht!X31</f>
        <v>#DIV/0!</v>
      </c>
      <c r="Y33" s="14"/>
      <c r="Z33" s="71" t="str">
        <f t="shared" si="2"/>
        <v/>
      </c>
      <c r="AA33" s="71" t="str">
        <f t="shared" si="3"/>
        <v/>
      </c>
      <c r="AB33" s="62" t="str">
        <f t="shared" si="4"/>
        <v/>
      </c>
      <c r="AC33" s="62" t="str">
        <f t="shared" si="5"/>
        <v/>
      </c>
      <c r="AD33" s="71" t="str">
        <f t="shared" si="6"/>
        <v/>
      </c>
      <c r="AE33" s="71" t="str">
        <f t="shared" si="7"/>
        <v/>
      </c>
      <c r="AF33" s="62" t="str">
        <f t="shared" si="8"/>
        <v/>
      </c>
      <c r="AG33" s="62" t="str">
        <f t="shared" si="9"/>
        <v/>
      </c>
      <c r="AH33" s="68" t="str">
        <f t="shared" si="10"/>
        <v/>
      </c>
      <c r="AI33" s="68" t="str">
        <f t="shared" si="11"/>
        <v/>
      </c>
      <c r="AJ33" s="68" t="str">
        <f t="shared" si="12"/>
        <v/>
      </c>
      <c r="AK33" s="68" t="str">
        <f t="shared" si="13"/>
        <v/>
      </c>
      <c r="AL33" s="78" t="str">
        <f t="shared" si="14"/>
        <v/>
      </c>
      <c r="AM33" s="78" t="str">
        <f t="shared" si="14"/>
        <v/>
      </c>
      <c r="AN33" s="78" t="str">
        <f t="shared" si="14"/>
        <v/>
      </c>
      <c r="AO33" s="78" t="str">
        <f t="shared" si="14"/>
        <v/>
      </c>
      <c r="AP33" s="60" t="str">
        <f t="shared" si="15"/>
        <v/>
      </c>
      <c r="AQ33" s="60" t="str">
        <f t="shared" si="15"/>
        <v/>
      </c>
      <c r="AR33" s="60" t="str">
        <f t="shared" si="15"/>
        <v/>
      </c>
      <c r="AS33" s="108" t="str">
        <f t="shared" si="15"/>
        <v/>
      </c>
    </row>
    <row r="34" spans="1:45" x14ac:dyDescent="0.3">
      <c r="A34" s="3">
        <v>26</v>
      </c>
      <c r="B34" s="51"/>
      <c r="C34" s="47"/>
      <c r="D34" s="48"/>
      <c r="E34" s="48"/>
      <c r="F34" s="55"/>
      <c r="G34" s="9" t="e">
        <f>groepsoverzicht!G32</f>
        <v>#DIV/0!</v>
      </c>
      <c r="H34" s="47"/>
      <c r="I34" s="48"/>
      <c r="J34" s="48"/>
      <c r="K34" s="55"/>
      <c r="L34" s="9" t="e">
        <f>groepsoverzicht!L32</f>
        <v>#DIV/0!</v>
      </c>
      <c r="M34" s="47"/>
      <c r="N34" s="48"/>
      <c r="O34" s="48"/>
      <c r="P34" s="55"/>
      <c r="Q34" s="9" t="e">
        <f>groepsoverzicht!Q32</f>
        <v>#DIV/0!</v>
      </c>
      <c r="R34" s="47"/>
      <c r="S34" s="48"/>
      <c r="T34" s="48"/>
      <c r="U34" s="55"/>
      <c r="V34" s="9" t="e">
        <f>groepsoverzicht!V32</f>
        <v>#DIV/0!</v>
      </c>
      <c r="W34" s="12"/>
      <c r="X34" s="9" t="e">
        <f>groepsoverzicht!X32</f>
        <v>#DIV/0!</v>
      </c>
      <c r="Y34" s="14"/>
      <c r="Z34" s="71" t="str">
        <f t="shared" si="2"/>
        <v/>
      </c>
      <c r="AA34" s="71" t="str">
        <f t="shared" si="3"/>
        <v/>
      </c>
      <c r="AB34" s="62" t="str">
        <f t="shared" si="4"/>
        <v/>
      </c>
      <c r="AC34" s="62" t="str">
        <f t="shared" si="5"/>
        <v/>
      </c>
      <c r="AD34" s="71" t="str">
        <f t="shared" si="6"/>
        <v/>
      </c>
      <c r="AE34" s="71" t="str">
        <f t="shared" si="7"/>
        <v/>
      </c>
      <c r="AF34" s="62" t="str">
        <f t="shared" si="8"/>
        <v/>
      </c>
      <c r="AG34" s="62" t="str">
        <f t="shared" si="9"/>
        <v/>
      </c>
      <c r="AH34" s="68" t="str">
        <f t="shared" si="10"/>
        <v/>
      </c>
      <c r="AI34" s="68" t="str">
        <f t="shared" si="11"/>
        <v/>
      </c>
      <c r="AJ34" s="68" t="str">
        <f t="shared" si="12"/>
        <v/>
      </c>
      <c r="AK34" s="68" t="str">
        <f t="shared" si="13"/>
        <v/>
      </c>
      <c r="AL34" s="78" t="str">
        <f t="shared" si="14"/>
        <v/>
      </c>
      <c r="AM34" s="78" t="str">
        <f t="shared" si="14"/>
        <v/>
      </c>
      <c r="AN34" s="78" t="str">
        <f t="shared" si="14"/>
        <v/>
      </c>
      <c r="AO34" s="78" t="str">
        <f t="shared" si="14"/>
        <v/>
      </c>
      <c r="AP34" s="60" t="str">
        <f t="shared" si="15"/>
        <v/>
      </c>
      <c r="AQ34" s="60" t="str">
        <f t="shared" si="15"/>
        <v/>
      </c>
      <c r="AR34" s="60" t="str">
        <f t="shared" si="15"/>
        <v/>
      </c>
      <c r="AS34" s="108" t="str">
        <f t="shared" si="15"/>
        <v/>
      </c>
    </row>
    <row r="35" spans="1:45" x14ac:dyDescent="0.3">
      <c r="A35" s="3">
        <v>27</v>
      </c>
      <c r="B35" s="51"/>
      <c r="C35" s="47"/>
      <c r="D35" s="48"/>
      <c r="E35" s="48"/>
      <c r="F35" s="55"/>
      <c r="G35" s="9" t="e">
        <f>groepsoverzicht!G33</f>
        <v>#DIV/0!</v>
      </c>
      <c r="H35" s="47"/>
      <c r="I35" s="48"/>
      <c r="J35" s="48"/>
      <c r="K35" s="55"/>
      <c r="L35" s="9" t="e">
        <f>groepsoverzicht!L33</f>
        <v>#DIV/0!</v>
      </c>
      <c r="M35" s="47"/>
      <c r="N35" s="48"/>
      <c r="O35" s="48"/>
      <c r="P35" s="55"/>
      <c r="Q35" s="9" t="e">
        <f>groepsoverzicht!Q33</f>
        <v>#DIV/0!</v>
      </c>
      <c r="R35" s="47"/>
      <c r="S35" s="48"/>
      <c r="T35" s="48"/>
      <c r="U35" s="55"/>
      <c r="V35" s="9" t="e">
        <f>groepsoverzicht!V33</f>
        <v>#DIV/0!</v>
      </c>
      <c r="W35" s="12"/>
      <c r="X35" s="9" t="e">
        <f>groepsoverzicht!X33</f>
        <v>#DIV/0!</v>
      </c>
      <c r="Y35" s="14"/>
      <c r="Z35" s="71" t="str">
        <f t="shared" si="2"/>
        <v/>
      </c>
      <c r="AA35" s="71" t="str">
        <f t="shared" si="3"/>
        <v/>
      </c>
      <c r="AB35" s="62" t="str">
        <f t="shared" si="4"/>
        <v/>
      </c>
      <c r="AC35" s="62" t="str">
        <f t="shared" si="5"/>
        <v/>
      </c>
      <c r="AD35" s="71" t="str">
        <f t="shared" si="6"/>
        <v/>
      </c>
      <c r="AE35" s="71" t="str">
        <f t="shared" si="7"/>
        <v/>
      </c>
      <c r="AF35" s="62" t="str">
        <f t="shared" si="8"/>
        <v/>
      </c>
      <c r="AG35" s="62" t="str">
        <f t="shared" si="9"/>
        <v/>
      </c>
      <c r="AH35" s="68" t="str">
        <f t="shared" si="10"/>
        <v/>
      </c>
      <c r="AI35" s="68" t="str">
        <f t="shared" si="11"/>
        <v/>
      </c>
      <c r="AJ35" s="68" t="str">
        <f t="shared" si="12"/>
        <v/>
      </c>
      <c r="AK35" s="68" t="str">
        <f t="shared" si="13"/>
        <v/>
      </c>
      <c r="AL35" s="78" t="str">
        <f t="shared" si="14"/>
        <v/>
      </c>
      <c r="AM35" s="78" t="str">
        <f t="shared" si="14"/>
        <v/>
      </c>
      <c r="AN35" s="78" t="str">
        <f t="shared" si="14"/>
        <v/>
      </c>
      <c r="AO35" s="78" t="str">
        <f t="shared" si="14"/>
        <v/>
      </c>
      <c r="AP35" s="60" t="str">
        <f t="shared" si="15"/>
        <v/>
      </c>
      <c r="AQ35" s="60" t="str">
        <f t="shared" si="15"/>
        <v/>
      </c>
      <c r="AR35" s="60" t="str">
        <f t="shared" si="15"/>
        <v/>
      </c>
      <c r="AS35" s="108" t="str">
        <f t="shared" si="15"/>
        <v/>
      </c>
    </row>
    <row r="36" spans="1:45" x14ac:dyDescent="0.3">
      <c r="A36" s="3">
        <v>28</v>
      </c>
      <c r="B36" s="51"/>
      <c r="C36" s="47"/>
      <c r="D36" s="48"/>
      <c r="E36" s="48"/>
      <c r="F36" s="55"/>
      <c r="G36" s="9" t="e">
        <f>groepsoverzicht!G34</f>
        <v>#DIV/0!</v>
      </c>
      <c r="H36" s="47"/>
      <c r="I36" s="48"/>
      <c r="J36" s="48"/>
      <c r="K36" s="55"/>
      <c r="L36" s="9" t="e">
        <f>groepsoverzicht!L34</f>
        <v>#DIV/0!</v>
      </c>
      <c r="M36" s="47"/>
      <c r="N36" s="48"/>
      <c r="O36" s="48"/>
      <c r="P36" s="55"/>
      <c r="Q36" s="9" t="e">
        <f>groepsoverzicht!Q34</f>
        <v>#DIV/0!</v>
      </c>
      <c r="R36" s="47"/>
      <c r="S36" s="48"/>
      <c r="T36" s="48"/>
      <c r="U36" s="55"/>
      <c r="V36" s="9" t="e">
        <f>groepsoverzicht!V34</f>
        <v>#DIV/0!</v>
      </c>
      <c r="W36" s="12"/>
      <c r="X36" s="9" t="e">
        <f>groepsoverzicht!X34</f>
        <v>#DIV/0!</v>
      </c>
      <c r="Y36" s="14"/>
      <c r="Z36" s="71" t="str">
        <f t="shared" si="2"/>
        <v/>
      </c>
      <c r="AA36" s="71" t="str">
        <f t="shared" si="3"/>
        <v/>
      </c>
      <c r="AB36" s="62" t="str">
        <f t="shared" si="4"/>
        <v/>
      </c>
      <c r="AC36" s="62" t="str">
        <f t="shared" si="5"/>
        <v/>
      </c>
      <c r="AD36" s="71" t="str">
        <f t="shared" si="6"/>
        <v/>
      </c>
      <c r="AE36" s="71" t="str">
        <f t="shared" si="7"/>
        <v/>
      </c>
      <c r="AF36" s="62" t="str">
        <f t="shared" si="8"/>
        <v/>
      </c>
      <c r="AG36" s="62" t="str">
        <f t="shared" si="9"/>
        <v/>
      </c>
      <c r="AH36" s="68" t="str">
        <f t="shared" si="10"/>
        <v/>
      </c>
      <c r="AI36" s="68" t="str">
        <f t="shared" si="11"/>
        <v/>
      </c>
      <c r="AJ36" s="68" t="str">
        <f t="shared" si="12"/>
        <v/>
      </c>
      <c r="AK36" s="68" t="str">
        <f t="shared" si="13"/>
        <v/>
      </c>
      <c r="AL36" s="78" t="str">
        <f t="shared" si="14"/>
        <v/>
      </c>
      <c r="AM36" s="78" t="str">
        <f t="shared" si="14"/>
        <v/>
      </c>
      <c r="AN36" s="78" t="str">
        <f t="shared" si="14"/>
        <v/>
      </c>
      <c r="AO36" s="78" t="str">
        <f t="shared" si="14"/>
        <v/>
      </c>
      <c r="AP36" s="60" t="str">
        <f t="shared" si="15"/>
        <v/>
      </c>
      <c r="AQ36" s="60" t="str">
        <f t="shared" si="15"/>
        <v/>
      </c>
      <c r="AR36" s="60" t="str">
        <f t="shared" si="15"/>
        <v/>
      </c>
      <c r="AS36" s="108" t="str">
        <f t="shared" si="15"/>
        <v/>
      </c>
    </row>
    <row r="37" spans="1:45" x14ac:dyDescent="0.3">
      <c r="A37" s="3">
        <v>29</v>
      </c>
      <c r="B37" s="51"/>
      <c r="C37" s="47"/>
      <c r="D37" s="48"/>
      <c r="E37" s="48"/>
      <c r="F37" s="55"/>
      <c r="G37" s="9" t="e">
        <f>groepsoverzicht!G35</f>
        <v>#DIV/0!</v>
      </c>
      <c r="H37" s="47"/>
      <c r="I37" s="48"/>
      <c r="J37" s="48"/>
      <c r="K37" s="55"/>
      <c r="L37" s="9" t="e">
        <f>groepsoverzicht!L35</f>
        <v>#DIV/0!</v>
      </c>
      <c r="M37" s="47"/>
      <c r="N37" s="48"/>
      <c r="O37" s="48"/>
      <c r="P37" s="55"/>
      <c r="Q37" s="9" t="e">
        <f>groepsoverzicht!Q35</f>
        <v>#DIV/0!</v>
      </c>
      <c r="R37" s="47"/>
      <c r="S37" s="48"/>
      <c r="T37" s="48"/>
      <c r="U37" s="55"/>
      <c r="V37" s="9" t="e">
        <f>groepsoverzicht!V35</f>
        <v>#DIV/0!</v>
      </c>
      <c r="W37" s="12"/>
      <c r="X37" s="9" t="e">
        <f>groepsoverzicht!X35</f>
        <v>#DIV/0!</v>
      </c>
      <c r="Y37" s="14"/>
      <c r="Z37" s="71" t="str">
        <f t="shared" si="2"/>
        <v/>
      </c>
      <c r="AA37" s="71" t="str">
        <f t="shared" si="3"/>
        <v/>
      </c>
      <c r="AB37" s="62" t="str">
        <f t="shared" si="4"/>
        <v/>
      </c>
      <c r="AC37" s="62" t="str">
        <f t="shared" si="5"/>
        <v/>
      </c>
      <c r="AD37" s="71" t="str">
        <f t="shared" si="6"/>
        <v/>
      </c>
      <c r="AE37" s="71" t="str">
        <f t="shared" si="7"/>
        <v/>
      </c>
      <c r="AF37" s="62" t="str">
        <f t="shared" si="8"/>
        <v/>
      </c>
      <c r="AG37" s="62" t="str">
        <f t="shared" si="9"/>
        <v/>
      </c>
      <c r="AH37" s="68" t="str">
        <f t="shared" si="10"/>
        <v/>
      </c>
      <c r="AI37" s="68" t="str">
        <f t="shared" si="11"/>
        <v/>
      </c>
      <c r="AJ37" s="68" t="str">
        <f t="shared" si="12"/>
        <v/>
      </c>
      <c r="AK37" s="68" t="str">
        <f t="shared" si="13"/>
        <v/>
      </c>
      <c r="AL37" s="78" t="str">
        <f t="shared" si="14"/>
        <v/>
      </c>
      <c r="AM37" s="78" t="str">
        <f t="shared" si="14"/>
        <v/>
      </c>
      <c r="AN37" s="78" t="str">
        <f t="shared" si="14"/>
        <v/>
      </c>
      <c r="AO37" s="78" t="str">
        <f t="shared" si="14"/>
        <v/>
      </c>
      <c r="AP37" s="60" t="str">
        <f t="shared" si="15"/>
        <v/>
      </c>
      <c r="AQ37" s="60" t="str">
        <f t="shared" si="15"/>
        <v/>
      </c>
      <c r="AR37" s="60" t="str">
        <f t="shared" si="15"/>
        <v/>
      </c>
      <c r="AS37" s="108" t="str">
        <f t="shared" si="15"/>
        <v/>
      </c>
    </row>
    <row r="38" spans="1:45" x14ac:dyDescent="0.3">
      <c r="A38" s="3">
        <v>30</v>
      </c>
      <c r="B38" s="51"/>
      <c r="C38" s="47"/>
      <c r="D38" s="48"/>
      <c r="E38" s="48"/>
      <c r="F38" s="55"/>
      <c r="G38" s="9" t="e">
        <f>groepsoverzicht!G36</f>
        <v>#DIV/0!</v>
      </c>
      <c r="H38" s="47"/>
      <c r="I38" s="48"/>
      <c r="J38" s="48"/>
      <c r="K38" s="55"/>
      <c r="L38" s="9" t="e">
        <f>groepsoverzicht!L36</f>
        <v>#DIV/0!</v>
      </c>
      <c r="M38" s="47"/>
      <c r="N38" s="48"/>
      <c r="O38" s="48"/>
      <c r="P38" s="55"/>
      <c r="Q38" s="9" t="e">
        <f>groepsoverzicht!Q36</f>
        <v>#DIV/0!</v>
      </c>
      <c r="R38" s="47"/>
      <c r="S38" s="48"/>
      <c r="T38" s="48"/>
      <c r="U38" s="55"/>
      <c r="V38" s="9" t="e">
        <f>groepsoverzicht!V36</f>
        <v>#DIV/0!</v>
      </c>
      <c r="W38" s="12"/>
      <c r="X38" s="9" t="e">
        <f>groepsoverzicht!X36</f>
        <v>#DIV/0!</v>
      </c>
      <c r="Y38" s="14"/>
      <c r="Z38" s="71" t="str">
        <f t="shared" si="2"/>
        <v/>
      </c>
      <c r="AA38" s="71" t="str">
        <f t="shared" si="3"/>
        <v/>
      </c>
      <c r="AB38" s="62" t="str">
        <f t="shared" si="4"/>
        <v/>
      </c>
      <c r="AC38" s="62" t="str">
        <f t="shared" si="5"/>
        <v/>
      </c>
      <c r="AD38" s="71" t="str">
        <f t="shared" si="6"/>
        <v/>
      </c>
      <c r="AE38" s="71" t="str">
        <f t="shared" si="7"/>
        <v/>
      </c>
      <c r="AF38" s="62" t="str">
        <f t="shared" si="8"/>
        <v/>
      </c>
      <c r="AG38" s="62" t="str">
        <f t="shared" si="9"/>
        <v/>
      </c>
      <c r="AH38" s="68" t="str">
        <f t="shared" si="10"/>
        <v/>
      </c>
      <c r="AI38" s="68" t="str">
        <f t="shared" si="11"/>
        <v/>
      </c>
      <c r="AJ38" s="68" t="str">
        <f t="shared" si="12"/>
        <v/>
      </c>
      <c r="AK38" s="68" t="str">
        <f t="shared" si="13"/>
        <v/>
      </c>
      <c r="AL38" s="78" t="str">
        <f t="shared" si="14"/>
        <v/>
      </c>
      <c r="AM38" s="78" t="str">
        <f t="shared" si="14"/>
        <v/>
      </c>
      <c r="AN38" s="78" t="str">
        <f t="shared" si="14"/>
        <v/>
      </c>
      <c r="AO38" s="78" t="str">
        <f t="shared" si="14"/>
        <v/>
      </c>
      <c r="AP38" s="60" t="str">
        <f t="shared" si="15"/>
        <v/>
      </c>
      <c r="AQ38" s="60" t="str">
        <f t="shared" si="15"/>
        <v/>
      </c>
      <c r="AR38" s="60" t="str">
        <f t="shared" si="15"/>
        <v/>
      </c>
      <c r="AS38" s="108" t="str">
        <f t="shared" si="15"/>
        <v/>
      </c>
    </row>
    <row r="39" spans="1:45" x14ac:dyDescent="0.3">
      <c r="A39" s="3">
        <v>31</v>
      </c>
      <c r="B39" s="51"/>
      <c r="C39" s="47"/>
      <c r="D39" s="48"/>
      <c r="E39" s="48"/>
      <c r="F39" s="55"/>
      <c r="G39" s="9" t="e">
        <f>groepsoverzicht!G37</f>
        <v>#DIV/0!</v>
      </c>
      <c r="H39" s="47"/>
      <c r="I39" s="48"/>
      <c r="J39" s="48"/>
      <c r="K39" s="55"/>
      <c r="L39" s="9" t="e">
        <f>groepsoverzicht!L37</f>
        <v>#DIV/0!</v>
      </c>
      <c r="M39" s="47"/>
      <c r="N39" s="48"/>
      <c r="O39" s="48"/>
      <c r="P39" s="55"/>
      <c r="Q39" s="9" t="e">
        <f>groepsoverzicht!Q37</f>
        <v>#DIV/0!</v>
      </c>
      <c r="R39" s="47"/>
      <c r="S39" s="48"/>
      <c r="T39" s="48"/>
      <c r="U39" s="55"/>
      <c r="V39" s="9" t="e">
        <f>groepsoverzicht!V37</f>
        <v>#DIV/0!</v>
      </c>
      <c r="W39" s="12"/>
      <c r="X39" s="9" t="e">
        <f>groepsoverzicht!X37</f>
        <v>#DIV/0!</v>
      </c>
      <c r="Y39" s="14"/>
      <c r="Z39" s="71" t="str">
        <f t="shared" si="2"/>
        <v/>
      </c>
      <c r="AA39" s="71" t="str">
        <f t="shared" si="3"/>
        <v/>
      </c>
      <c r="AB39" s="62" t="str">
        <f t="shared" si="4"/>
        <v/>
      </c>
      <c r="AC39" s="62" t="str">
        <f t="shared" si="5"/>
        <v/>
      </c>
      <c r="AD39" s="71" t="str">
        <f t="shared" si="6"/>
        <v/>
      </c>
      <c r="AE39" s="71" t="str">
        <f t="shared" si="7"/>
        <v/>
      </c>
      <c r="AF39" s="62" t="str">
        <f t="shared" si="8"/>
        <v/>
      </c>
      <c r="AG39" s="62" t="str">
        <f t="shared" si="9"/>
        <v/>
      </c>
      <c r="AH39" s="68" t="str">
        <f t="shared" si="10"/>
        <v/>
      </c>
      <c r="AI39" s="68" t="str">
        <f t="shared" si="11"/>
        <v/>
      </c>
      <c r="AJ39" s="68" t="str">
        <f t="shared" si="12"/>
        <v/>
      </c>
      <c r="AK39" s="68" t="str">
        <f t="shared" si="13"/>
        <v/>
      </c>
      <c r="AL39" s="78" t="str">
        <f t="shared" si="14"/>
        <v/>
      </c>
      <c r="AM39" s="78" t="str">
        <f t="shared" si="14"/>
        <v/>
      </c>
      <c r="AN39" s="78" t="str">
        <f t="shared" si="14"/>
        <v/>
      </c>
      <c r="AO39" s="78" t="str">
        <f t="shared" si="14"/>
        <v/>
      </c>
      <c r="AP39" s="60" t="str">
        <f t="shared" si="15"/>
        <v/>
      </c>
      <c r="AQ39" s="60" t="str">
        <f t="shared" si="15"/>
        <v/>
      </c>
      <c r="AR39" s="60" t="str">
        <f t="shared" si="15"/>
        <v/>
      </c>
      <c r="AS39" s="108" t="str">
        <f t="shared" si="15"/>
        <v/>
      </c>
    </row>
    <row r="40" spans="1:45" x14ac:dyDescent="0.3">
      <c r="A40" s="3">
        <v>32</v>
      </c>
      <c r="B40" s="51"/>
      <c r="C40" s="47"/>
      <c r="D40" s="48"/>
      <c r="E40" s="48"/>
      <c r="F40" s="55"/>
      <c r="G40" s="9" t="e">
        <f>groepsoverzicht!G38</f>
        <v>#DIV/0!</v>
      </c>
      <c r="H40" s="47"/>
      <c r="I40" s="48"/>
      <c r="J40" s="48"/>
      <c r="K40" s="55"/>
      <c r="L40" s="9" t="e">
        <f>groepsoverzicht!L38</f>
        <v>#DIV/0!</v>
      </c>
      <c r="M40" s="47"/>
      <c r="N40" s="48"/>
      <c r="O40" s="48"/>
      <c r="P40" s="55"/>
      <c r="Q40" s="9" t="e">
        <f>groepsoverzicht!Q38</f>
        <v>#DIV/0!</v>
      </c>
      <c r="R40" s="47"/>
      <c r="S40" s="48"/>
      <c r="T40" s="48"/>
      <c r="U40" s="55"/>
      <c r="V40" s="9" t="e">
        <f>groepsoverzicht!V38</f>
        <v>#DIV/0!</v>
      </c>
      <c r="W40" s="12"/>
      <c r="X40" s="9" t="e">
        <f>groepsoverzicht!X38</f>
        <v>#DIV/0!</v>
      </c>
      <c r="Y40" s="14"/>
      <c r="Z40" s="71" t="str">
        <f t="shared" si="2"/>
        <v/>
      </c>
      <c r="AA40" s="71" t="str">
        <f t="shared" si="3"/>
        <v/>
      </c>
      <c r="AB40" s="62" t="str">
        <f t="shared" si="4"/>
        <v/>
      </c>
      <c r="AC40" s="62" t="str">
        <f t="shared" si="5"/>
        <v/>
      </c>
      <c r="AD40" s="71" t="str">
        <f t="shared" si="6"/>
        <v/>
      </c>
      <c r="AE40" s="71" t="str">
        <f t="shared" si="7"/>
        <v/>
      </c>
      <c r="AF40" s="62" t="str">
        <f t="shared" si="8"/>
        <v/>
      </c>
      <c r="AG40" s="62" t="str">
        <f t="shared" si="9"/>
        <v/>
      </c>
      <c r="AH40" s="68" t="str">
        <f t="shared" si="10"/>
        <v/>
      </c>
      <c r="AI40" s="68" t="str">
        <f t="shared" si="11"/>
        <v/>
      </c>
      <c r="AJ40" s="68" t="str">
        <f t="shared" si="12"/>
        <v/>
      </c>
      <c r="AK40" s="68" t="str">
        <f t="shared" si="13"/>
        <v/>
      </c>
      <c r="AL40" s="78" t="str">
        <f t="shared" si="14"/>
        <v/>
      </c>
      <c r="AM40" s="78" t="str">
        <f t="shared" si="14"/>
        <v/>
      </c>
      <c r="AN40" s="78" t="str">
        <f t="shared" si="14"/>
        <v/>
      </c>
      <c r="AO40" s="78" t="str">
        <f t="shared" si="14"/>
        <v/>
      </c>
      <c r="AP40" s="60" t="str">
        <f t="shared" si="15"/>
        <v/>
      </c>
      <c r="AQ40" s="60" t="str">
        <f t="shared" si="15"/>
        <v/>
      </c>
      <c r="AR40" s="60" t="str">
        <f t="shared" si="15"/>
        <v/>
      </c>
      <c r="AS40" s="108" t="str">
        <f t="shared" si="15"/>
        <v/>
      </c>
    </row>
    <row r="41" spans="1:45" x14ac:dyDescent="0.3">
      <c r="A41" s="3">
        <v>33</v>
      </c>
      <c r="B41" s="51"/>
      <c r="C41" s="47"/>
      <c r="D41" s="48"/>
      <c r="E41" s="48"/>
      <c r="F41" s="55"/>
      <c r="G41" s="9" t="e">
        <f>groepsoverzicht!G39</f>
        <v>#DIV/0!</v>
      </c>
      <c r="H41" s="47"/>
      <c r="I41" s="48"/>
      <c r="J41" s="48"/>
      <c r="K41" s="55"/>
      <c r="L41" s="9" t="e">
        <f>groepsoverzicht!L39</f>
        <v>#DIV/0!</v>
      </c>
      <c r="M41" s="47"/>
      <c r="N41" s="48"/>
      <c r="O41" s="48"/>
      <c r="P41" s="55"/>
      <c r="Q41" s="9" t="e">
        <f>groepsoverzicht!Q39</f>
        <v>#DIV/0!</v>
      </c>
      <c r="R41" s="47"/>
      <c r="S41" s="48"/>
      <c r="T41" s="48"/>
      <c r="U41" s="55"/>
      <c r="V41" s="9" t="e">
        <f>groepsoverzicht!V39</f>
        <v>#DIV/0!</v>
      </c>
      <c r="W41" s="12"/>
      <c r="X41" s="9" t="e">
        <f>groepsoverzicht!X39</f>
        <v>#DIV/0!</v>
      </c>
      <c r="Y41" s="14"/>
      <c r="Z41" s="71" t="str">
        <f t="shared" si="2"/>
        <v/>
      </c>
      <c r="AA41" s="71" t="str">
        <f t="shared" si="3"/>
        <v/>
      </c>
      <c r="AB41" s="62" t="str">
        <f t="shared" si="4"/>
        <v/>
      </c>
      <c r="AC41" s="62" t="str">
        <f t="shared" si="5"/>
        <v/>
      </c>
      <c r="AD41" s="71" t="str">
        <f t="shared" si="6"/>
        <v/>
      </c>
      <c r="AE41" s="71" t="str">
        <f t="shared" si="7"/>
        <v/>
      </c>
      <c r="AF41" s="62" t="str">
        <f t="shared" si="8"/>
        <v/>
      </c>
      <c r="AG41" s="62" t="str">
        <f t="shared" si="9"/>
        <v/>
      </c>
      <c r="AH41" s="68" t="str">
        <f t="shared" si="10"/>
        <v/>
      </c>
      <c r="AI41" s="68" t="str">
        <f t="shared" si="11"/>
        <v/>
      </c>
      <c r="AJ41" s="68" t="str">
        <f t="shared" si="12"/>
        <v/>
      </c>
      <c r="AK41" s="68" t="str">
        <f t="shared" si="13"/>
        <v/>
      </c>
      <c r="AL41" s="78" t="str">
        <f t="shared" si="14"/>
        <v/>
      </c>
      <c r="AM41" s="78" t="str">
        <f t="shared" si="14"/>
        <v/>
      </c>
      <c r="AN41" s="78" t="str">
        <f t="shared" si="14"/>
        <v/>
      </c>
      <c r="AO41" s="78" t="str">
        <f t="shared" si="14"/>
        <v/>
      </c>
      <c r="AP41" s="60" t="str">
        <f t="shared" si="15"/>
        <v/>
      </c>
      <c r="AQ41" s="60" t="str">
        <f t="shared" si="15"/>
        <v/>
      </c>
      <c r="AR41" s="60" t="str">
        <f t="shared" si="15"/>
        <v/>
      </c>
      <c r="AS41" s="108" t="str">
        <f t="shared" si="15"/>
        <v/>
      </c>
    </row>
    <row r="42" spans="1:45" x14ac:dyDescent="0.3">
      <c r="A42" s="3">
        <v>34</v>
      </c>
      <c r="B42" s="51"/>
      <c r="C42" s="47"/>
      <c r="D42" s="48"/>
      <c r="E42" s="48"/>
      <c r="F42" s="55"/>
      <c r="G42" s="9" t="e">
        <f>groepsoverzicht!G40</f>
        <v>#DIV/0!</v>
      </c>
      <c r="H42" s="47"/>
      <c r="I42" s="48"/>
      <c r="J42" s="48"/>
      <c r="K42" s="55"/>
      <c r="L42" s="9" t="e">
        <f>groepsoverzicht!L40</f>
        <v>#DIV/0!</v>
      </c>
      <c r="M42" s="47"/>
      <c r="N42" s="48"/>
      <c r="O42" s="48"/>
      <c r="P42" s="55"/>
      <c r="Q42" s="9" t="e">
        <f>groepsoverzicht!Q40</f>
        <v>#DIV/0!</v>
      </c>
      <c r="R42" s="47"/>
      <c r="S42" s="48"/>
      <c r="T42" s="48"/>
      <c r="U42" s="55"/>
      <c r="V42" s="9" t="e">
        <f>groepsoverzicht!V40</f>
        <v>#DIV/0!</v>
      </c>
      <c r="W42" s="12"/>
      <c r="X42" s="9" t="e">
        <f>groepsoverzicht!X40</f>
        <v>#DIV/0!</v>
      </c>
      <c r="Y42" s="14"/>
      <c r="Z42" s="71" t="str">
        <f t="shared" si="2"/>
        <v/>
      </c>
      <c r="AA42" s="71" t="str">
        <f t="shared" si="3"/>
        <v/>
      </c>
      <c r="AB42" s="62" t="str">
        <f t="shared" si="4"/>
        <v/>
      </c>
      <c r="AC42" s="62" t="str">
        <f t="shared" si="5"/>
        <v/>
      </c>
      <c r="AD42" s="71" t="str">
        <f t="shared" si="6"/>
        <v/>
      </c>
      <c r="AE42" s="71" t="str">
        <f t="shared" si="7"/>
        <v/>
      </c>
      <c r="AF42" s="62" t="str">
        <f t="shared" si="8"/>
        <v/>
      </c>
      <c r="AG42" s="62" t="str">
        <f t="shared" si="9"/>
        <v/>
      </c>
      <c r="AH42" s="68" t="str">
        <f t="shared" si="10"/>
        <v/>
      </c>
      <c r="AI42" s="68" t="str">
        <f t="shared" si="11"/>
        <v/>
      </c>
      <c r="AJ42" s="68" t="str">
        <f t="shared" si="12"/>
        <v/>
      </c>
      <c r="AK42" s="68" t="str">
        <f t="shared" si="13"/>
        <v/>
      </c>
      <c r="AL42" s="78" t="str">
        <f t="shared" si="14"/>
        <v/>
      </c>
      <c r="AM42" s="78" t="str">
        <f t="shared" si="14"/>
        <v/>
      </c>
      <c r="AN42" s="78" t="str">
        <f t="shared" si="14"/>
        <v/>
      </c>
      <c r="AO42" s="78" t="str">
        <f t="shared" si="14"/>
        <v/>
      </c>
      <c r="AP42" s="60" t="str">
        <f t="shared" si="15"/>
        <v/>
      </c>
      <c r="AQ42" s="60" t="str">
        <f t="shared" si="15"/>
        <v/>
      </c>
      <c r="AR42" s="60" t="str">
        <f t="shared" si="15"/>
        <v/>
      </c>
      <c r="AS42" s="108" t="str">
        <f t="shared" si="15"/>
        <v/>
      </c>
    </row>
    <row r="43" spans="1:45" x14ac:dyDescent="0.3">
      <c r="A43" s="3">
        <v>35</v>
      </c>
      <c r="B43" s="51"/>
      <c r="C43" s="47"/>
      <c r="D43" s="48"/>
      <c r="E43" s="48"/>
      <c r="F43" s="55"/>
      <c r="G43" s="9" t="e">
        <f>groepsoverzicht!G41</f>
        <v>#DIV/0!</v>
      </c>
      <c r="H43" s="47"/>
      <c r="I43" s="48"/>
      <c r="J43" s="48"/>
      <c r="K43" s="55"/>
      <c r="L43" s="9" t="e">
        <f>groepsoverzicht!L41</f>
        <v>#DIV/0!</v>
      </c>
      <c r="M43" s="47"/>
      <c r="N43" s="48"/>
      <c r="O43" s="48"/>
      <c r="P43" s="55"/>
      <c r="Q43" s="9" t="e">
        <f>groepsoverzicht!Q41</f>
        <v>#DIV/0!</v>
      </c>
      <c r="R43" s="47"/>
      <c r="S43" s="48"/>
      <c r="T43" s="48"/>
      <c r="U43" s="55"/>
      <c r="V43" s="9" t="e">
        <f>groepsoverzicht!V41</f>
        <v>#DIV/0!</v>
      </c>
      <c r="W43" s="12"/>
      <c r="X43" s="9" t="e">
        <f>groepsoverzicht!X41</f>
        <v>#DIV/0!</v>
      </c>
      <c r="Y43" s="14"/>
      <c r="Z43" s="71" t="str">
        <f t="shared" si="2"/>
        <v/>
      </c>
      <c r="AA43" s="71" t="str">
        <f t="shared" si="3"/>
        <v/>
      </c>
      <c r="AB43" s="62" t="str">
        <f t="shared" si="4"/>
        <v/>
      </c>
      <c r="AC43" s="62" t="str">
        <f t="shared" si="5"/>
        <v/>
      </c>
      <c r="AD43" s="71" t="str">
        <f t="shared" si="6"/>
        <v/>
      </c>
      <c r="AE43" s="71" t="str">
        <f t="shared" si="7"/>
        <v/>
      </c>
      <c r="AF43" s="62" t="str">
        <f t="shared" si="8"/>
        <v/>
      </c>
      <c r="AG43" s="62" t="str">
        <f t="shared" si="9"/>
        <v/>
      </c>
      <c r="AH43" s="68" t="str">
        <f t="shared" si="10"/>
        <v/>
      </c>
      <c r="AI43" s="68" t="str">
        <f t="shared" si="11"/>
        <v/>
      </c>
      <c r="AJ43" s="68" t="str">
        <f t="shared" si="12"/>
        <v/>
      </c>
      <c r="AK43" s="68" t="str">
        <f t="shared" si="13"/>
        <v/>
      </c>
      <c r="AL43" s="78" t="str">
        <f t="shared" si="14"/>
        <v/>
      </c>
      <c r="AM43" s="78" t="str">
        <f t="shared" si="14"/>
        <v/>
      </c>
      <c r="AN43" s="78" t="str">
        <f t="shared" si="14"/>
        <v/>
      </c>
      <c r="AO43" s="78" t="str">
        <f t="shared" si="14"/>
        <v/>
      </c>
      <c r="AP43" s="60" t="str">
        <f t="shared" si="15"/>
        <v/>
      </c>
      <c r="AQ43" s="60" t="str">
        <f t="shared" si="15"/>
        <v/>
      </c>
      <c r="AR43" s="60" t="str">
        <f t="shared" si="15"/>
        <v/>
      </c>
      <c r="AS43" s="108" t="str">
        <f t="shared" si="15"/>
        <v/>
      </c>
    </row>
    <row r="44" spans="1:45" x14ac:dyDescent="0.3">
      <c r="A44" s="3">
        <v>36</v>
      </c>
      <c r="B44" s="51"/>
      <c r="C44" s="47"/>
      <c r="D44" s="48"/>
      <c r="E44" s="48"/>
      <c r="F44" s="55"/>
      <c r="G44" s="9" t="e">
        <f>groepsoverzicht!G42</f>
        <v>#DIV/0!</v>
      </c>
      <c r="H44" s="47"/>
      <c r="I44" s="48"/>
      <c r="J44" s="48"/>
      <c r="K44" s="55"/>
      <c r="L44" s="9" t="e">
        <f>groepsoverzicht!L42</f>
        <v>#DIV/0!</v>
      </c>
      <c r="M44" s="47"/>
      <c r="N44" s="48"/>
      <c r="O44" s="48"/>
      <c r="P44" s="55"/>
      <c r="Q44" s="9" t="e">
        <f>groepsoverzicht!Q42</f>
        <v>#DIV/0!</v>
      </c>
      <c r="R44" s="47"/>
      <c r="S44" s="48"/>
      <c r="T44" s="48"/>
      <c r="U44" s="55"/>
      <c r="V44" s="9" t="e">
        <f>groepsoverzicht!V42</f>
        <v>#DIV/0!</v>
      </c>
      <c r="W44" s="12"/>
      <c r="X44" s="9" t="e">
        <f>groepsoverzicht!X42</f>
        <v>#DIV/0!</v>
      </c>
      <c r="Y44" s="14"/>
      <c r="Z44" s="71" t="str">
        <f t="shared" si="2"/>
        <v/>
      </c>
      <c r="AA44" s="71" t="str">
        <f t="shared" si="3"/>
        <v/>
      </c>
      <c r="AB44" s="62" t="str">
        <f t="shared" si="4"/>
        <v/>
      </c>
      <c r="AC44" s="62" t="str">
        <f t="shared" si="5"/>
        <v/>
      </c>
      <c r="AD44" s="71" t="str">
        <f t="shared" si="6"/>
        <v/>
      </c>
      <c r="AE44" s="71" t="str">
        <f t="shared" si="7"/>
        <v/>
      </c>
      <c r="AF44" s="62" t="str">
        <f t="shared" si="8"/>
        <v/>
      </c>
      <c r="AG44" s="62" t="str">
        <f t="shared" si="9"/>
        <v/>
      </c>
      <c r="AH44" s="68" t="str">
        <f t="shared" si="10"/>
        <v/>
      </c>
      <c r="AI44" s="68" t="str">
        <f t="shared" si="11"/>
        <v/>
      </c>
      <c r="AJ44" s="68" t="str">
        <f t="shared" si="12"/>
        <v/>
      </c>
      <c r="AK44" s="68" t="str">
        <f t="shared" si="13"/>
        <v/>
      </c>
      <c r="AL44" s="78" t="str">
        <f t="shared" si="14"/>
        <v/>
      </c>
      <c r="AM44" s="78" t="str">
        <f t="shared" si="14"/>
        <v/>
      </c>
      <c r="AN44" s="78" t="str">
        <f t="shared" si="14"/>
        <v/>
      </c>
      <c r="AO44" s="78" t="str">
        <f t="shared" si="14"/>
        <v/>
      </c>
      <c r="AP44" s="60" t="str">
        <f t="shared" si="15"/>
        <v/>
      </c>
      <c r="AQ44" s="60" t="str">
        <f t="shared" si="15"/>
        <v/>
      </c>
      <c r="AR44" s="60" t="str">
        <f t="shared" si="15"/>
        <v/>
      </c>
      <c r="AS44" s="108" t="str">
        <f t="shared" si="15"/>
        <v/>
      </c>
    </row>
    <row r="45" spans="1:45" x14ac:dyDescent="0.3">
      <c r="A45" s="3">
        <v>37</v>
      </c>
      <c r="B45" s="51"/>
      <c r="C45" s="47"/>
      <c r="D45" s="48"/>
      <c r="E45" s="48"/>
      <c r="F45" s="55"/>
      <c r="G45" s="9" t="e">
        <f>groepsoverzicht!G43</f>
        <v>#DIV/0!</v>
      </c>
      <c r="H45" s="47"/>
      <c r="I45" s="48"/>
      <c r="J45" s="48"/>
      <c r="K45" s="55"/>
      <c r="L45" s="9" t="e">
        <f>groepsoverzicht!L43</f>
        <v>#DIV/0!</v>
      </c>
      <c r="M45" s="47"/>
      <c r="N45" s="48"/>
      <c r="O45" s="48"/>
      <c r="P45" s="55"/>
      <c r="Q45" s="9" t="e">
        <f>groepsoverzicht!Q43</f>
        <v>#DIV/0!</v>
      </c>
      <c r="R45" s="47"/>
      <c r="S45" s="48"/>
      <c r="T45" s="48"/>
      <c r="U45" s="55"/>
      <c r="V45" s="9" t="e">
        <f>groepsoverzicht!V43</f>
        <v>#DIV/0!</v>
      </c>
      <c r="W45" s="12"/>
      <c r="X45" s="9" t="e">
        <f>groepsoverzicht!X43</f>
        <v>#DIV/0!</v>
      </c>
      <c r="Y45" s="14"/>
      <c r="Z45" s="71" t="str">
        <f t="shared" si="2"/>
        <v/>
      </c>
      <c r="AA45" s="71" t="str">
        <f t="shared" si="3"/>
        <v/>
      </c>
      <c r="AB45" s="62" t="str">
        <f t="shared" si="4"/>
        <v/>
      </c>
      <c r="AC45" s="62" t="str">
        <f t="shared" si="5"/>
        <v/>
      </c>
      <c r="AD45" s="71" t="str">
        <f t="shared" si="6"/>
        <v/>
      </c>
      <c r="AE45" s="71" t="str">
        <f t="shared" si="7"/>
        <v/>
      </c>
      <c r="AF45" s="62" t="str">
        <f t="shared" si="8"/>
        <v/>
      </c>
      <c r="AG45" s="62" t="str">
        <f t="shared" si="9"/>
        <v/>
      </c>
      <c r="AH45" s="68" t="str">
        <f t="shared" si="10"/>
        <v/>
      </c>
      <c r="AI45" s="68" t="str">
        <f t="shared" si="11"/>
        <v/>
      </c>
      <c r="AJ45" s="68" t="str">
        <f t="shared" si="12"/>
        <v/>
      </c>
      <c r="AK45" s="68" t="str">
        <f t="shared" si="13"/>
        <v/>
      </c>
      <c r="AL45" s="78" t="str">
        <f t="shared" si="14"/>
        <v/>
      </c>
      <c r="AM45" s="78" t="str">
        <f t="shared" si="14"/>
        <v/>
      </c>
      <c r="AN45" s="78" t="str">
        <f t="shared" si="14"/>
        <v/>
      </c>
      <c r="AO45" s="78" t="str">
        <f t="shared" si="14"/>
        <v/>
      </c>
      <c r="AP45" s="60" t="str">
        <f t="shared" si="15"/>
        <v/>
      </c>
      <c r="AQ45" s="60" t="str">
        <f t="shared" si="15"/>
        <v/>
      </c>
      <c r="AR45" s="60" t="str">
        <f t="shared" si="15"/>
        <v/>
      </c>
      <c r="AS45" s="108" t="str">
        <f t="shared" si="15"/>
        <v/>
      </c>
    </row>
    <row r="46" spans="1:45" x14ac:dyDescent="0.3">
      <c r="A46" s="3">
        <v>38</v>
      </c>
      <c r="B46" s="51"/>
      <c r="C46" s="47"/>
      <c r="D46" s="48"/>
      <c r="E46" s="48"/>
      <c r="F46" s="55"/>
      <c r="G46" s="9" t="e">
        <f>groepsoverzicht!G44</f>
        <v>#DIV/0!</v>
      </c>
      <c r="H46" s="47"/>
      <c r="I46" s="48"/>
      <c r="J46" s="48"/>
      <c r="K46" s="55"/>
      <c r="L46" s="9" t="e">
        <f>groepsoverzicht!L44</f>
        <v>#DIV/0!</v>
      </c>
      <c r="M46" s="47"/>
      <c r="N46" s="48"/>
      <c r="O46" s="48"/>
      <c r="P46" s="55"/>
      <c r="Q46" s="9" t="e">
        <f>groepsoverzicht!Q44</f>
        <v>#DIV/0!</v>
      </c>
      <c r="R46" s="47"/>
      <c r="S46" s="48"/>
      <c r="T46" s="48"/>
      <c r="U46" s="55"/>
      <c r="V46" s="9" t="e">
        <f>groepsoverzicht!V44</f>
        <v>#DIV/0!</v>
      </c>
      <c r="W46" s="12"/>
      <c r="X46" s="9" t="e">
        <f>groepsoverzicht!X44</f>
        <v>#DIV/0!</v>
      </c>
      <c r="Y46" s="14"/>
      <c r="Z46" s="71" t="str">
        <f t="shared" si="2"/>
        <v/>
      </c>
      <c r="AA46" s="71" t="str">
        <f t="shared" si="3"/>
        <v/>
      </c>
      <c r="AB46" s="62" t="str">
        <f t="shared" si="4"/>
        <v/>
      </c>
      <c r="AC46" s="62" t="str">
        <f t="shared" si="5"/>
        <v/>
      </c>
      <c r="AD46" s="71" t="str">
        <f t="shared" si="6"/>
        <v/>
      </c>
      <c r="AE46" s="71" t="str">
        <f t="shared" si="7"/>
        <v/>
      </c>
      <c r="AF46" s="62" t="str">
        <f t="shared" si="8"/>
        <v/>
      </c>
      <c r="AG46" s="62" t="str">
        <f t="shared" si="9"/>
        <v/>
      </c>
      <c r="AH46" s="68" t="str">
        <f t="shared" si="10"/>
        <v/>
      </c>
      <c r="AI46" s="68" t="str">
        <f t="shared" si="11"/>
        <v/>
      </c>
      <c r="AJ46" s="68" t="str">
        <f t="shared" si="12"/>
        <v/>
      </c>
      <c r="AK46" s="68" t="str">
        <f t="shared" si="13"/>
        <v/>
      </c>
      <c r="AL46" s="78" t="str">
        <f t="shared" si="14"/>
        <v/>
      </c>
      <c r="AM46" s="78" t="str">
        <f t="shared" si="14"/>
        <v/>
      </c>
      <c r="AN46" s="78" t="str">
        <f t="shared" si="14"/>
        <v/>
      </c>
      <c r="AO46" s="78" t="str">
        <f t="shared" si="14"/>
        <v/>
      </c>
      <c r="AP46" s="60" t="str">
        <f t="shared" si="15"/>
        <v/>
      </c>
      <c r="AQ46" s="60" t="str">
        <f t="shared" si="15"/>
        <v/>
      </c>
      <c r="AR46" s="60" t="str">
        <f t="shared" si="15"/>
        <v/>
      </c>
      <c r="AS46" s="108" t="str">
        <f t="shared" si="15"/>
        <v/>
      </c>
    </row>
    <row r="47" spans="1:45" x14ac:dyDescent="0.3">
      <c r="A47" s="3">
        <v>39</v>
      </c>
      <c r="B47" s="51"/>
      <c r="C47" s="47"/>
      <c r="D47" s="48"/>
      <c r="E47" s="48"/>
      <c r="F47" s="55"/>
      <c r="G47" s="9" t="e">
        <f>groepsoverzicht!G45</f>
        <v>#DIV/0!</v>
      </c>
      <c r="H47" s="47"/>
      <c r="I47" s="48"/>
      <c r="J47" s="48"/>
      <c r="K47" s="55"/>
      <c r="L47" s="9" t="e">
        <f>groepsoverzicht!L45</f>
        <v>#DIV/0!</v>
      </c>
      <c r="M47" s="47"/>
      <c r="N47" s="48"/>
      <c r="O47" s="48"/>
      <c r="P47" s="55"/>
      <c r="Q47" s="9" t="e">
        <f>groepsoverzicht!Q45</f>
        <v>#DIV/0!</v>
      </c>
      <c r="R47" s="47"/>
      <c r="S47" s="48"/>
      <c r="T47" s="48"/>
      <c r="U47" s="55"/>
      <c r="V47" s="9" t="e">
        <f>groepsoverzicht!V45</f>
        <v>#DIV/0!</v>
      </c>
      <c r="W47" s="12"/>
      <c r="X47" s="9" t="e">
        <f>groepsoverzicht!X45</f>
        <v>#DIV/0!</v>
      </c>
      <c r="Y47" s="14"/>
      <c r="Z47" s="71" t="str">
        <f t="shared" si="2"/>
        <v/>
      </c>
      <c r="AA47" s="71" t="str">
        <f t="shared" si="3"/>
        <v/>
      </c>
      <c r="AB47" s="62" t="str">
        <f t="shared" si="4"/>
        <v/>
      </c>
      <c r="AC47" s="62" t="str">
        <f t="shared" si="5"/>
        <v/>
      </c>
      <c r="AD47" s="71" t="str">
        <f t="shared" si="6"/>
        <v/>
      </c>
      <c r="AE47" s="71" t="str">
        <f t="shared" si="7"/>
        <v/>
      </c>
      <c r="AF47" s="62" t="str">
        <f t="shared" si="8"/>
        <v/>
      </c>
      <c r="AG47" s="62" t="str">
        <f t="shared" si="9"/>
        <v/>
      </c>
      <c r="AH47" s="68" t="str">
        <f t="shared" si="10"/>
        <v/>
      </c>
      <c r="AI47" s="68" t="str">
        <f t="shared" si="11"/>
        <v/>
      </c>
      <c r="AJ47" s="68" t="str">
        <f t="shared" si="12"/>
        <v/>
      </c>
      <c r="AK47" s="68" t="str">
        <f t="shared" si="13"/>
        <v/>
      </c>
      <c r="AL47" s="78" t="str">
        <f t="shared" si="14"/>
        <v/>
      </c>
      <c r="AM47" s="78" t="str">
        <f t="shared" si="14"/>
        <v/>
      </c>
      <c r="AN47" s="78" t="str">
        <f t="shared" si="14"/>
        <v/>
      </c>
      <c r="AO47" s="78" t="str">
        <f t="shared" si="14"/>
        <v/>
      </c>
      <c r="AP47" s="60" t="str">
        <f t="shared" si="15"/>
        <v/>
      </c>
      <c r="AQ47" s="60" t="str">
        <f t="shared" si="15"/>
        <v/>
      </c>
      <c r="AR47" s="60" t="str">
        <f t="shared" si="15"/>
        <v/>
      </c>
      <c r="AS47" s="108" t="str">
        <f t="shared" si="15"/>
        <v/>
      </c>
    </row>
    <row r="48" spans="1:45" ht="15" thickBot="1" x14ac:dyDescent="0.35">
      <c r="A48" s="3">
        <v>40</v>
      </c>
      <c r="B48" s="51"/>
      <c r="C48" s="49"/>
      <c r="D48" s="50"/>
      <c r="E48" s="50"/>
      <c r="F48" s="56"/>
      <c r="G48" s="10" t="e">
        <f>groepsoverzicht!G46</f>
        <v>#DIV/0!</v>
      </c>
      <c r="H48" s="49"/>
      <c r="I48" s="50"/>
      <c r="J48" s="50"/>
      <c r="K48" s="56"/>
      <c r="L48" s="10" t="e">
        <f>groepsoverzicht!L46</f>
        <v>#DIV/0!</v>
      </c>
      <c r="M48" s="49"/>
      <c r="N48" s="50"/>
      <c r="O48" s="50"/>
      <c r="P48" s="56"/>
      <c r="Q48" s="10" t="e">
        <f>groepsoverzicht!Q46</f>
        <v>#DIV/0!</v>
      </c>
      <c r="R48" s="49"/>
      <c r="S48" s="50"/>
      <c r="T48" s="50"/>
      <c r="U48" s="56"/>
      <c r="V48" s="10" t="e">
        <f>groepsoverzicht!V46</f>
        <v>#DIV/0!</v>
      </c>
      <c r="W48" s="13"/>
      <c r="X48" s="10" t="e">
        <f>groepsoverzicht!X46</f>
        <v>#DIV/0!</v>
      </c>
      <c r="Y48" s="16"/>
      <c r="Z48" s="71" t="str">
        <f t="shared" si="2"/>
        <v/>
      </c>
      <c r="AA48" s="71" t="str">
        <f t="shared" si="3"/>
        <v/>
      </c>
      <c r="AB48" s="62" t="str">
        <f t="shared" si="4"/>
        <v/>
      </c>
      <c r="AC48" s="62" t="str">
        <f t="shared" si="5"/>
        <v/>
      </c>
      <c r="AD48" s="71" t="str">
        <f t="shared" si="6"/>
        <v/>
      </c>
      <c r="AE48" s="71" t="str">
        <f t="shared" si="7"/>
        <v/>
      </c>
      <c r="AF48" s="62" t="str">
        <f t="shared" si="8"/>
        <v/>
      </c>
      <c r="AG48" s="62" t="str">
        <f t="shared" si="9"/>
        <v/>
      </c>
      <c r="AH48" s="68" t="str">
        <f t="shared" si="10"/>
        <v/>
      </c>
      <c r="AI48" s="68" t="str">
        <f t="shared" si="11"/>
        <v/>
      </c>
      <c r="AJ48" s="68" t="str">
        <f t="shared" si="12"/>
        <v/>
      </c>
      <c r="AK48" s="68" t="str">
        <f t="shared" si="13"/>
        <v/>
      </c>
      <c r="AL48" s="78" t="str">
        <f t="shared" si="14"/>
        <v/>
      </c>
      <c r="AM48" s="78" t="str">
        <f t="shared" si="14"/>
        <v/>
      </c>
      <c r="AN48" s="78" t="str">
        <f t="shared" si="14"/>
        <v/>
      </c>
      <c r="AO48" s="78" t="str">
        <f t="shared" si="14"/>
        <v/>
      </c>
      <c r="AP48" s="60" t="str">
        <f t="shared" si="15"/>
        <v/>
      </c>
      <c r="AQ48" s="60" t="str">
        <f t="shared" si="15"/>
        <v/>
      </c>
      <c r="AR48" s="60" t="str">
        <f t="shared" si="15"/>
        <v/>
      </c>
      <c r="AS48" s="108" t="str">
        <f t="shared" si="15"/>
        <v/>
      </c>
    </row>
    <row r="49" ht="15" thickTop="1" x14ac:dyDescent="0.3"/>
  </sheetData>
  <sheetProtection sheet="1" objects="1" scenarios="1"/>
  <mergeCells count="12">
    <mergeCell ref="AP5:AS5"/>
    <mergeCell ref="D3:S3"/>
    <mergeCell ref="AH5:AK5"/>
    <mergeCell ref="AL5:AO5"/>
    <mergeCell ref="C5:G5"/>
    <mergeCell ref="H5:L5"/>
    <mergeCell ref="M5:Q5"/>
    <mergeCell ref="R5:V5"/>
    <mergeCell ref="W5:Y5"/>
    <mergeCell ref="Z5:AG5"/>
    <mergeCell ref="W3:Y3"/>
    <mergeCell ref="U3:V3"/>
  </mergeCells>
  <conditionalFormatting sqref="C9:Y48">
    <cfRule type="cellIs" dxfId="7" priority="1" operator="equal">
      <formula>"o"</formula>
    </cfRule>
    <cfRule type="cellIs" dxfId="6" priority="2" operator="equal">
      <formula>"m"</formula>
    </cfRule>
    <cfRule type="cellIs" dxfId="5" priority="3" operator="equal">
      <formula>"v"</formula>
    </cfRule>
    <cfRule type="cellIs" dxfId="4" priority="4" operator="equal">
      <formula>"g"</formula>
    </cfRule>
  </conditionalFormatting>
  <dataValidations count="1">
    <dataValidation type="list" allowBlank="1" showInputMessage="1" showErrorMessage="1" sqref="Z3:Z4 C3" xr:uid="{175E5109-625B-4E38-94C4-A4B420597EE8}">
      <formula1>"3,4,5,6,7,8"</formula1>
    </dataValidation>
  </dataValidations>
  <pageMargins left="0.7" right="0.7" top="0.75" bottom="0.75" header="0.3" footer="0.3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14C49-29CF-41C2-BF4C-4F03199F6587}">
  <sheetPr>
    <tabColor rgb="FFCC00CC"/>
  </sheetPr>
  <dimension ref="A3:AV47"/>
  <sheetViews>
    <sheetView showGridLines="0" showRowColHeaders="0" zoomScale="95" zoomScaleNormal="95" workbookViewId="0">
      <selection activeCell="AY31" sqref="AY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88671875" defaultRowHeight="14.4" x14ac:dyDescent="0.3"/>
  <cols>
    <col min="1" max="1" width="3.44140625" style="1" bestFit="1" customWidth="1"/>
    <col min="2" max="2" width="25.6640625" style="17" customWidth="1"/>
    <col min="3" max="3" width="9.109375" style="1" bestFit="1" customWidth="1"/>
    <col min="4" max="6" width="8.88671875" style="1"/>
    <col min="7" max="7" width="8.88671875" style="1" customWidth="1"/>
    <col min="8" max="11" width="8.88671875" style="1"/>
    <col min="12" max="12" width="8.88671875" style="1" customWidth="1"/>
    <col min="13" max="16" width="8.88671875" style="1"/>
    <col min="17" max="17" width="8.88671875" style="1" customWidth="1"/>
    <col min="18" max="21" width="8.88671875" style="1"/>
    <col min="22" max="22" width="8.88671875" style="1" customWidth="1"/>
    <col min="23" max="23" width="3" style="1" customWidth="1"/>
    <col min="24" max="24" width="8.88671875" style="1" customWidth="1"/>
    <col min="25" max="25" width="3.109375" style="1" customWidth="1"/>
    <col min="26" max="48" width="8.88671875" style="1" hidden="1" customWidth="1"/>
    <col min="49" max="16384" width="8.88671875" style="1"/>
  </cols>
  <sheetData>
    <row r="3" spans="1:46" s="57" customFormat="1" ht="25.8" x14ac:dyDescent="0.3">
      <c r="B3" s="58" t="s">
        <v>14</v>
      </c>
      <c r="C3" s="79">
        <f>scores!$C$3</f>
        <v>6</v>
      </c>
      <c r="D3" s="169" t="s">
        <v>34</v>
      </c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</row>
    <row r="4" spans="1:46" ht="15" thickBot="1" x14ac:dyDescent="0.35"/>
    <row r="5" spans="1:46" ht="15.6" thickTop="1" thickBot="1" x14ac:dyDescent="0.35">
      <c r="C5" s="173" t="s">
        <v>10</v>
      </c>
      <c r="D5" s="174"/>
      <c r="E5" s="174"/>
      <c r="F5" s="174"/>
      <c r="G5" s="160"/>
      <c r="H5" s="173" t="s">
        <v>11</v>
      </c>
      <c r="I5" s="174"/>
      <c r="J5" s="174"/>
      <c r="K5" s="174"/>
      <c r="L5" s="161"/>
      <c r="M5" s="171" t="s">
        <v>12</v>
      </c>
      <c r="N5" s="172"/>
      <c r="O5" s="172"/>
      <c r="P5" s="172"/>
      <c r="Q5" s="164"/>
      <c r="R5" s="171" t="s">
        <v>13</v>
      </c>
      <c r="S5" s="172"/>
      <c r="T5" s="172"/>
      <c r="U5" s="172"/>
      <c r="V5" s="164"/>
      <c r="W5" s="165" t="s">
        <v>8</v>
      </c>
      <c r="X5" s="166"/>
      <c r="Y5" s="167"/>
      <c r="Z5" s="154" t="s">
        <v>10</v>
      </c>
      <c r="AA5" s="155"/>
      <c r="AB5" s="155"/>
      <c r="AC5" s="155"/>
      <c r="AD5" s="175"/>
      <c r="AE5" s="176" t="s">
        <v>11</v>
      </c>
      <c r="AF5" s="155"/>
      <c r="AG5" s="155"/>
      <c r="AH5" s="155"/>
      <c r="AI5" s="177"/>
      <c r="AJ5" s="154" t="s">
        <v>12</v>
      </c>
      <c r="AK5" s="155"/>
      <c r="AL5" s="155"/>
      <c r="AM5" s="155"/>
      <c r="AN5" s="81"/>
      <c r="AO5" s="154" t="s">
        <v>13</v>
      </c>
      <c r="AP5" s="155"/>
      <c r="AQ5" s="155"/>
      <c r="AR5" s="155"/>
      <c r="AS5" s="80"/>
      <c r="AT5" s="80"/>
    </row>
    <row r="6" spans="1:46" s="2" customFormat="1" ht="75.599999999999994" customHeight="1" thickTop="1" x14ac:dyDescent="0.3">
      <c r="B6" s="18" t="s">
        <v>15</v>
      </c>
      <c r="C6" s="52" t="s">
        <v>0</v>
      </c>
      <c r="D6" s="53" t="s">
        <v>1</v>
      </c>
      <c r="E6" s="53" t="s">
        <v>2</v>
      </c>
      <c r="F6" s="54" t="s">
        <v>3</v>
      </c>
      <c r="G6" s="82" t="s">
        <v>8</v>
      </c>
      <c r="H6" s="52" t="s">
        <v>4</v>
      </c>
      <c r="I6" s="53" t="s">
        <v>6</v>
      </c>
      <c r="J6" s="53" t="s">
        <v>5</v>
      </c>
      <c r="K6" s="54" t="s">
        <v>7</v>
      </c>
      <c r="L6" s="82" t="s">
        <v>8</v>
      </c>
      <c r="M6" s="52" t="s">
        <v>9</v>
      </c>
      <c r="N6" s="53" t="s">
        <v>16</v>
      </c>
      <c r="O6" s="83" t="s">
        <v>17</v>
      </c>
      <c r="P6" s="84" t="s">
        <v>18</v>
      </c>
      <c r="Q6" s="82" t="s">
        <v>8</v>
      </c>
      <c r="R6" s="52" t="s">
        <v>9</v>
      </c>
      <c r="S6" s="53" t="s">
        <v>16</v>
      </c>
      <c r="T6" s="83" t="s">
        <v>17</v>
      </c>
      <c r="U6" s="84" t="s">
        <v>18</v>
      </c>
      <c r="V6" s="85" t="s">
        <v>8</v>
      </c>
      <c r="W6" s="15"/>
      <c r="X6" s="11" t="s">
        <v>19</v>
      </c>
      <c r="Y6" s="15"/>
      <c r="Z6" s="4" t="s">
        <v>0</v>
      </c>
      <c r="AA6" s="5" t="s">
        <v>1</v>
      </c>
      <c r="AB6" s="5" t="s">
        <v>2</v>
      </c>
      <c r="AC6" s="6" t="s">
        <v>3</v>
      </c>
      <c r="AD6" s="86" t="s">
        <v>8</v>
      </c>
      <c r="AE6" s="87" t="s">
        <v>4</v>
      </c>
      <c r="AF6" s="87" t="s">
        <v>6</v>
      </c>
      <c r="AG6" s="87" t="s">
        <v>5</v>
      </c>
      <c r="AH6" s="87" t="s">
        <v>7</v>
      </c>
      <c r="AI6" s="86" t="s">
        <v>8</v>
      </c>
      <c r="AJ6" s="4" t="s">
        <v>9</v>
      </c>
      <c r="AK6" s="5" t="s">
        <v>16</v>
      </c>
      <c r="AL6" s="7" t="s">
        <v>17</v>
      </c>
      <c r="AM6" s="8" t="s">
        <v>18</v>
      </c>
      <c r="AN6" s="86" t="s">
        <v>8</v>
      </c>
      <c r="AO6" s="4" t="s">
        <v>9</v>
      </c>
      <c r="AP6" s="5" t="s">
        <v>16</v>
      </c>
      <c r="AQ6" s="7" t="s">
        <v>17</v>
      </c>
      <c r="AR6" s="8" t="s">
        <v>18</v>
      </c>
      <c r="AS6" s="86" t="s">
        <v>8</v>
      </c>
      <c r="AT6" s="86" t="s">
        <v>20</v>
      </c>
    </row>
    <row r="7" spans="1:46" x14ac:dyDescent="0.3">
      <c r="A7" s="3">
        <f>scores!A9</f>
        <v>1</v>
      </c>
      <c r="B7" s="88" t="str">
        <f>scores!B9</f>
        <v>Mees</v>
      </c>
      <c r="C7" s="89" t="str">
        <f>IF(scores!$C$3=0,"",IF(scores!$C$3=3,scores!Z9,IF(scores!$C$3&gt;3,scores!AA9)))</f>
        <v/>
      </c>
      <c r="D7" s="3" t="str">
        <f>IF(scores!$C$3=0,"",IF(scores!$C$3=3,scores!AB9,IF(scores!$C$3&gt;3,scores!AC9)))</f>
        <v/>
      </c>
      <c r="E7" s="3" t="str">
        <f>IF(scores!$C$3=0,"",IF(scores!$C$3&lt;6,scores!AD9,IF(scores!$C$3&gt;5,scores!AE9)))</f>
        <v>g</v>
      </c>
      <c r="F7" s="90" t="str">
        <f>IF(scores!$C$3=0,"",IF(scores!$C$3&lt;6,scores!AF9,IF(scores!$C$3&gt;5,scores!AG9)))</f>
        <v>v</v>
      </c>
      <c r="G7" s="91" t="str">
        <f t="shared" ref="G7:G9" si="0">IF($B$10="","",IF(AD7&gt;=3.75,"g",IF(AD7&gt;=2.75,"v",IF(AD7&gt;=1.75,"m",IF(AD7&lt;1.75,"o")))))</f>
        <v>v</v>
      </c>
      <c r="H7" s="89" t="str">
        <f>IF(scores!$C$3=0,"",IF(scores!$C$3&gt;0,scores!AH9))</f>
        <v/>
      </c>
      <c r="I7" s="3" t="str">
        <f>IF(scores!$C$3=0,"",IF(scores!$C$3&gt;0,scores!AI9))</f>
        <v>g</v>
      </c>
      <c r="J7" s="3" t="str">
        <f>IF(scores!$C$3=0,"",IF(scores!$C$3&gt;0,scores!AJ9))</f>
        <v>m</v>
      </c>
      <c r="K7" s="90" t="str">
        <f>IF(scores!$C$3=0,"",IF(scores!$C$3&gt;0,scores!AK9))</f>
        <v>o</v>
      </c>
      <c r="L7" s="91" t="str">
        <f t="shared" ref="L7:L9" si="1">IF($B$10="","",IF(AI7&gt;=3.75,"g",IF(AI7&gt;=2.75,"v",IF(AI7&gt;=1.75,"m",IF(AI7&lt;1.75,"o")))))</f>
        <v>m</v>
      </c>
      <c r="M7" s="89" t="str">
        <f>IF(scores!$C$3=0,"",IF(scores!$C$3&gt;0,scores!AL9))</f>
        <v/>
      </c>
      <c r="N7" s="3" t="str">
        <f>IF(scores!$C$3=0,"",IF(scores!$C$3&gt;0,scores!AM9))</f>
        <v/>
      </c>
      <c r="O7" s="3" t="str">
        <f>IF(scores!$C$3=0,"",IF(scores!$C$3&gt;0,scores!AN9))</f>
        <v>g</v>
      </c>
      <c r="P7" s="90" t="str">
        <f>IF(scores!$C$3=0,"",IF(scores!$C$3&gt;0,scores!AO9))</f>
        <v>g</v>
      </c>
      <c r="Q7" s="91" t="str">
        <f t="shared" ref="Q7:Q9" si="2">IF($B$10="","",IF(AN7&gt;=3.75,"g",IF(AN7&gt;=2.75,"v",IF(AN7&gt;=1.75,"m",IF(AN7&lt;1.75,"o")))))</f>
        <v>g</v>
      </c>
      <c r="R7" s="89" t="str">
        <f>IF(scores!$C$3=0,"",IF(scores!$C$3&gt;0,scores!AP9))</f>
        <v/>
      </c>
      <c r="S7" s="3" t="str">
        <f>IF(scores!$C$3=0,"",IF(scores!$C$3&gt;0,scores!AQ9))</f>
        <v/>
      </c>
      <c r="T7" s="3" t="str">
        <f>IF(scores!$C$3=0,"",IF(scores!$C$3&gt;0,scores!AR9))</f>
        <v>g</v>
      </c>
      <c r="U7" s="90" t="str">
        <f>IF(scores!$C$3=0,"",IF(scores!$C$3&gt;0,scores!AS9))</f>
        <v>g</v>
      </c>
      <c r="V7" s="92" t="str">
        <f t="shared" ref="V7:V9" si="3">IF($B$10="","",IF(AS7&gt;=3.75,"g",IF(AS7&gt;=2.75,"v",IF(AS7&gt;=1.75,"m",IF(AS7&lt;1.75,"o")))))</f>
        <v>g</v>
      </c>
      <c r="W7" s="14"/>
      <c r="X7" s="9" t="str">
        <f t="shared" ref="X7:X46" si="4">IF($B$10="","",IF(AT7&gt;=3.75,"g",IF(AT7&gt;=2.75,"v",IF(AT7&gt;=1.75,"m",IF(AT7&lt;1.75,"o")))))</f>
        <v>v</v>
      </c>
      <c r="Y7" s="14"/>
      <c r="Z7" s="89" t="b">
        <f t="shared" ref="Z7:Z46" si="5">IF(C7="g",4,IF(C7="v",3,IF(C7="m",2,IF(C7="o",1))))</f>
        <v>0</v>
      </c>
      <c r="AA7" s="3" t="b">
        <f t="shared" ref="AA7:AA46" si="6">IF(D7="g",4,IF(D7="v",3,IF(D7="m",2,IF(D7="o",1))))</f>
        <v>0</v>
      </c>
      <c r="AB7" s="3">
        <f t="shared" ref="AB7:AB46" si="7">IF(E7="g",4,IF(E7="v",3,IF(E7="m",2,IF(E7="o",1))))</f>
        <v>4</v>
      </c>
      <c r="AC7" s="93">
        <f t="shared" ref="AC7:AC46" si="8">IF(F7="g",4,IF(F7="v",3,IF(F7="m",2,IF(F7="o",1))))</f>
        <v>3</v>
      </c>
      <c r="AD7" s="94">
        <f>AVERAGE(Z7:AC7)</f>
        <v>3.5</v>
      </c>
      <c r="AE7" s="95" t="b">
        <f>IF(H7="g",4,IF(H7="v",3,IF(H7="m",2,IF(H7="o",1))))</f>
        <v>0</v>
      </c>
      <c r="AF7" s="3">
        <f t="shared" ref="AF7:AF46" si="9">IF(I7="g",4,IF(I7="v",3,IF(I7="m",2,IF(I7="o",1))))</f>
        <v>4</v>
      </c>
      <c r="AG7" s="3">
        <f t="shared" ref="AG7:AG46" si="10">IF(J7="g",4,IF(J7="v",3,IF(J7="m",2,IF(J7="o",1))))</f>
        <v>2</v>
      </c>
      <c r="AH7" s="93">
        <f t="shared" ref="AH7:AH46" si="11">IF(K7="g",4,IF(K7="v",3,IF(K7="m",2,IF(K7="o",1))))</f>
        <v>1</v>
      </c>
      <c r="AI7" s="94">
        <f>AVERAGE(AE7:AH7)</f>
        <v>2.3333333333333335</v>
      </c>
      <c r="AJ7" s="89" t="b">
        <f>IF(M7="g",4,IF(M7="v",3,IF(M7="m",2,IF(M7="o",1))))</f>
        <v>0</v>
      </c>
      <c r="AK7" s="3" t="b">
        <f t="shared" ref="AK7:AK46" si="12">IF(N7="g",4,IF(N7="v",3,IF(N7="m",2,IF(N7="o",1))))</f>
        <v>0</v>
      </c>
      <c r="AL7" s="3">
        <f t="shared" ref="AL7:AL46" si="13">IF(O7="g",4,IF(O7="v",3,IF(O7="m",2,IF(O7="o",1))))</f>
        <v>4</v>
      </c>
      <c r="AM7" s="93">
        <f t="shared" ref="AM7:AM46" si="14">IF(P7="g",4,IF(P7="v",3,IF(P7="m",2,IF(P7="o",1))))</f>
        <v>4</v>
      </c>
      <c r="AN7" s="94">
        <f>AVERAGE(AJ7:AM7)</f>
        <v>4</v>
      </c>
      <c r="AO7" s="89" t="b">
        <f>IF(R7="g",4,IF(R7="v",3,IF(R7="m",2,IF(R7="o",1))))</f>
        <v>0</v>
      </c>
      <c r="AP7" s="3" t="b">
        <f t="shared" ref="AP7:AP46" si="15">IF(S7="g",4,IF(S7="v",3,IF(S7="m",2,IF(S7="o",1))))</f>
        <v>0</v>
      </c>
      <c r="AQ7" s="3">
        <f t="shared" ref="AQ7:AQ46" si="16">IF(T7="g",4,IF(T7="v",3,IF(T7="m",2,IF(T7="o",1))))</f>
        <v>4</v>
      </c>
      <c r="AR7" s="93">
        <f t="shared" ref="AR7:AR46" si="17">IF(U7="g",4,IF(U7="v",3,IF(U7="m",2,IF(U7="o",1))))</f>
        <v>4</v>
      </c>
      <c r="AS7" s="94">
        <f>AVERAGE(AO7:AR7)</f>
        <v>4</v>
      </c>
      <c r="AT7" s="94">
        <f>AVERAGE(Z7:AC7,AE7:AH7,AJ7:AM7,AO7:AR7)</f>
        <v>3.3333333333333335</v>
      </c>
    </row>
    <row r="8" spans="1:46" x14ac:dyDescent="0.3">
      <c r="A8" s="3">
        <f>scores!A10</f>
        <v>2</v>
      </c>
      <c r="B8" s="88" t="str">
        <f>scores!B10</f>
        <v>Jaap</v>
      </c>
      <c r="C8" s="89" t="str">
        <f>IF(scores!$C$3=0,"",IF(scores!$C$3=3,scores!Z10,IF(scores!$C$3&gt;3,scores!AA10)))</f>
        <v/>
      </c>
      <c r="D8" s="3" t="str">
        <f>IF(scores!$C$3=0,"",IF(scores!$C$3=3,scores!AB10,IF(scores!$C$3&gt;3,scores!AC10)))</f>
        <v/>
      </c>
      <c r="E8" s="3" t="str">
        <f>IF(scores!$C$3=0,"",IF(scores!$C$3=3,scores!AD10,IF(scores!$C$3&gt;3,scores!AE10)))</f>
        <v>v</v>
      </c>
      <c r="F8" s="90" t="str">
        <f>IF(scores!$C$3=0,"",IF(scores!$C$3&lt;6,scores!AF10,IF(scores!$C$3&gt;5,scores!AG10)))</f>
        <v>v</v>
      </c>
      <c r="G8" s="91" t="str">
        <f t="shared" si="0"/>
        <v>v</v>
      </c>
      <c r="H8" s="89" t="str">
        <f>IF(scores!$C$3=0,"",IF(scores!$C$3&gt;0,scores!AH10))</f>
        <v/>
      </c>
      <c r="I8" s="3" t="str">
        <f>IF(scores!$C$3=0,"",IF(scores!$C$3&gt;0,scores!AI10))</f>
        <v>g</v>
      </c>
      <c r="J8" s="3" t="str">
        <f>IF(scores!$C$3=0,"",IF(scores!$C$3&gt;0,scores!AJ10))</f>
        <v>g</v>
      </c>
      <c r="K8" s="90" t="str">
        <f>IF(scores!$C$3=0,"",IF(scores!$C$3&gt;0,scores!AK10))</f>
        <v>v</v>
      </c>
      <c r="L8" s="91" t="str">
        <f t="shared" si="1"/>
        <v>v</v>
      </c>
      <c r="M8" s="89" t="str">
        <f>IF(scores!$C$3=0,"",IF(scores!$C$3&gt;0,scores!AL10))</f>
        <v/>
      </c>
      <c r="N8" s="3" t="str">
        <f>IF(scores!$C$3=0,"",IF(scores!$C$3&gt;0,scores!AM10))</f>
        <v/>
      </c>
      <c r="O8" s="3" t="str">
        <f>IF(scores!$C$3=0,"",IF(scores!$C$3&gt;0,scores!AN10))</f>
        <v>g</v>
      </c>
      <c r="P8" s="90" t="str">
        <f>IF(scores!$C$3=0,"",IF(scores!$C$3&gt;0,scores!AO10))</f>
        <v>g</v>
      </c>
      <c r="Q8" s="91" t="str">
        <f t="shared" si="2"/>
        <v>g</v>
      </c>
      <c r="R8" s="89" t="str">
        <f>IF(scores!$C$3=0,"",IF(scores!$C$3&gt;0,scores!AP10))</f>
        <v/>
      </c>
      <c r="S8" s="3" t="str">
        <f>IF(scores!$C$3=0,"",IF(scores!$C$3&gt;0,scores!AQ10))</f>
        <v/>
      </c>
      <c r="T8" s="3" t="str">
        <f>IF(scores!$C$3=0,"",IF(scores!$C$3&gt;0,scores!AR10))</f>
        <v>g</v>
      </c>
      <c r="U8" s="90" t="str">
        <f>IF(scores!$C$3=0,"",IF(scores!$C$3&gt;0,scores!AS10))</f>
        <v>m</v>
      </c>
      <c r="V8" s="92" t="str">
        <f t="shared" si="3"/>
        <v>v</v>
      </c>
      <c r="W8" s="12"/>
      <c r="X8" s="9" t="str">
        <f t="shared" si="4"/>
        <v>v</v>
      </c>
      <c r="Y8" s="14"/>
      <c r="Z8" s="89" t="b">
        <f t="shared" si="5"/>
        <v>0</v>
      </c>
      <c r="AA8" s="3" t="b">
        <f t="shared" si="6"/>
        <v>0</v>
      </c>
      <c r="AB8" s="3">
        <f t="shared" si="7"/>
        <v>3</v>
      </c>
      <c r="AC8" s="93">
        <f t="shared" si="8"/>
        <v>3</v>
      </c>
      <c r="AD8" s="94">
        <f t="shared" ref="AD8:AD46" si="18">AVERAGE(Z8:AC8)</f>
        <v>3</v>
      </c>
      <c r="AE8" s="95" t="b">
        <f t="shared" ref="AE8:AE46" si="19">IF(H8="g",4,IF(H8="v",3,IF(H8="m",2,IF(H8="o",1))))</f>
        <v>0</v>
      </c>
      <c r="AF8" s="3">
        <f t="shared" si="9"/>
        <v>4</v>
      </c>
      <c r="AG8" s="3">
        <f t="shared" si="10"/>
        <v>4</v>
      </c>
      <c r="AH8" s="93">
        <f t="shared" si="11"/>
        <v>3</v>
      </c>
      <c r="AI8" s="94">
        <f t="shared" ref="AI8:AI46" si="20">AVERAGE(AE8:AH8)</f>
        <v>3.6666666666666665</v>
      </c>
      <c r="AJ8" s="89" t="b">
        <f t="shared" ref="AJ8:AJ46" si="21">IF(M8="g",4,IF(M8="v",3,IF(M8="m",2,IF(M8="o",1))))</f>
        <v>0</v>
      </c>
      <c r="AK8" s="3" t="b">
        <f t="shared" si="12"/>
        <v>0</v>
      </c>
      <c r="AL8" s="3">
        <f t="shared" si="13"/>
        <v>4</v>
      </c>
      <c r="AM8" s="93">
        <f t="shared" si="14"/>
        <v>4</v>
      </c>
      <c r="AN8" s="94">
        <f t="shared" ref="AN8:AN46" si="22">AVERAGE(AJ8:AM8)</f>
        <v>4</v>
      </c>
      <c r="AO8" s="89" t="b">
        <f t="shared" ref="AO8:AO46" si="23">IF(R8="g",4,IF(R8="v",3,IF(R8="m",2,IF(R8="o",1))))</f>
        <v>0</v>
      </c>
      <c r="AP8" s="3" t="b">
        <f t="shared" si="15"/>
        <v>0</v>
      </c>
      <c r="AQ8" s="3">
        <f t="shared" si="16"/>
        <v>4</v>
      </c>
      <c r="AR8" s="93">
        <f t="shared" si="17"/>
        <v>2</v>
      </c>
      <c r="AS8" s="94">
        <f t="shared" ref="AS8:AS46" si="24">AVERAGE(AO8:AR8)</f>
        <v>3</v>
      </c>
      <c r="AT8" s="94">
        <f t="shared" ref="AT8:AT46" si="25">AVERAGE(Z8:AC8,AE8:AH8,AJ8:AM8,AO8:AR8)</f>
        <v>3.4444444444444446</v>
      </c>
    </row>
    <row r="9" spans="1:46" x14ac:dyDescent="0.3">
      <c r="A9" s="3">
        <f>scores!A11</f>
        <v>3</v>
      </c>
      <c r="B9" s="88" t="str">
        <f>scores!B11</f>
        <v>Miep</v>
      </c>
      <c r="C9" s="89" t="str">
        <f>IF(scores!$C$3=0,"",IF(scores!$C$3=3,scores!Z11,IF(scores!$C$3&gt;3,scores!AA11)))</f>
        <v/>
      </c>
      <c r="D9" s="3" t="str">
        <f>IF(scores!$C$3=0,"",IF(scores!$C$3=3,scores!AB11,IF(scores!$C$3&gt;3,scores!AC11)))</f>
        <v/>
      </c>
      <c r="E9" s="3" t="str">
        <f>IF(scores!$C$3=0,"",IF(scores!$C$3=3,scores!AD11,IF(scores!$C$3&gt;3,scores!AE11)))</f>
        <v>g</v>
      </c>
      <c r="F9" s="90" t="str">
        <f>IF(scores!$C$3=0,"",IF(scores!$C$3&lt;6,scores!AF11,IF(scores!$C$3&gt;5,scores!AG11)))</f>
        <v>g</v>
      </c>
      <c r="G9" s="91" t="str">
        <f t="shared" si="0"/>
        <v>g</v>
      </c>
      <c r="H9" s="89" t="str">
        <f>IF(scores!$C$3=0,"",IF(scores!$C$3&gt;0,scores!AH11))</f>
        <v/>
      </c>
      <c r="I9" s="3" t="str">
        <f>IF(scores!$C$3=0,"",IF(scores!$C$3&gt;0,scores!AI11))</f>
        <v>o</v>
      </c>
      <c r="J9" s="3" t="str">
        <f>IF(scores!$C$3=0,"",IF(scores!$C$3&gt;0,scores!AJ11))</f>
        <v>o</v>
      </c>
      <c r="K9" s="90" t="str">
        <f>IF(scores!$C$3=0,"",IF(scores!$C$3&gt;0,scores!AK11))</f>
        <v>o</v>
      </c>
      <c r="L9" s="91" t="str">
        <f t="shared" si="1"/>
        <v>o</v>
      </c>
      <c r="M9" s="89" t="str">
        <f>IF(scores!$C$3=0,"",IF(scores!$C$3&gt;0,scores!AL11))</f>
        <v/>
      </c>
      <c r="N9" s="3" t="str">
        <f>IF(scores!$C$3=0,"",IF(scores!$C$3&gt;0,scores!AM11))</f>
        <v/>
      </c>
      <c r="O9" s="3" t="str">
        <f>IF(scores!$C$3=0,"",IF(scores!$C$3&gt;0,scores!AN11))</f>
        <v>v</v>
      </c>
      <c r="P9" s="90" t="str">
        <f>IF(scores!$C$3=0,"",IF(scores!$C$3&gt;0,scores!AO11))</f>
        <v>v</v>
      </c>
      <c r="Q9" s="91" t="str">
        <f t="shared" si="2"/>
        <v>v</v>
      </c>
      <c r="R9" s="89" t="str">
        <f>IF(scores!$C$3=0,"",IF(scores!$C$3&gt;0,scores!AP11))</f>
        <v/>
      </c>
      <c r="S9" s="3" t="str">
        <f>IF(scores!$C$3=0,"",IF(scores!$C$3&gt;0,scores!AQ11))</f>
        <v/>
      </c>
      <c r="T9" s="3" t="str">
        <f>IF(scores!$C$3=0,"",IF(scores!$C$3&gt;0,scores!AR11))</f>
        <v>g</v>
      </c>
      <c r="U9" s="90" t="str">
        <f>IF(scores!$C$3=0,"",IF(scores!$C$3&gt;0,scores!AS11))</f>
        <v>m</v>
      </c>
      <c r="V9" s="92" t="str">
        <f t="shared" si="3"/>
        <v>v</v>
      </c>
      <c r="W9" s="12"/>
      <c r="X9" s="9" t="str">
        <f t="shared" si="4"/>
        <v>m</v>
      </c>
      <c r="Y9" s="14"/>
      <c r="Z9" s="89" t="b">
        <f t="shared" si="5"/>
        <v>0</v>
      </c>
      <c r="AA9" s="3" t="b">
        <f t="shared" si="6"/>
        <v>0</v>
      </c>
      <c r="AB9" s="3">
        <f t="shared" si="7"/>
        <v>4</v>
      </c>
      <c r="AC9" s="93">
        <f t="shared" si="8"/>
        <v>4</v>
      </c>
      <c r="AD9" s="94">
        <f t="shared" si="18"/>
        <v>4</v>
      </c>
      <c r="AE9" s="95" t="b">
        <f t="shared" si="19"/>
        <v>0</v>
      </c>
      <c r="AF9" s="3">
        <f t="shared" si="9"/>
        <v>1</v>
      </c>
      <c r="AG9" s="3">
        <f t="shared" si="10"/>
        <v>1</v>
      </c>
      <c r="AH9" s="93">
        <f t="shared" si="11"/>
        <v>1</v>
      </c>
      <c r="AI9" s="94">
        <f t="shared" si="20"/>
        <v>1</v>
      </c>
      <c r="AJ9" s="89" t="b">
        <f t="shared" si="21"/>
        <v>0</v>
      </c>
      <c r="AK9" s="3" t="b">
        <f t="shared" si="12"/>
        <v>0</v>
      </c>
      <c r="AL9" s="3">
        <f t="shared" si="13"/>
        <v>3</v>
      </c>
      <c r="AM9" s="93">
        <f t="shared" si="14"/>
        <v>3</v>
      </c>
      <c r="AN9" s="94">
        <f t="shared" si="22"/>
        <v>3</v>
      </c>
      <c r="AO9" s="89" t="b">
        <f t="shared" si="23"/>
        <v>0</v>
      </c>
      <c r="AP9" s="3" t="b">
        <f t="shared" si="15"/>
        <v>0</v>
      </c>
      <c r="AQ9" s="3">
        <f t="shared" si="16"/>
        <v>4</v>
      </c>
      <c r="AR9" s="93">
        <f t="shared" si="17"/>
        <v>2</v>
      </c>
      <c r="AS9" s="94">
        <f t="shared" si="24"/>
        <v>3</v>
      </c>
      <c r="AT9" s="94">
        <f t="shared" si="25"/>
        <v>2.5555555555555554</v>
      </c>
    </row>
    <row r="10" spans="1:46" x14ac:dyDescent="0.3">
      <c r="A10" s="3">
        <f>scores!A12</f>
        <v>4</v>
      </c>
      <c r="B10" s="88" t="str">
        <f>scores!B12</f>
        <v>Kees</v>
      </c>
      <c r="C10" s="89" t="str">
        <f>IF(scores!$C$3=0,"",IF(scores!$C$3=3,scores!Z12,IF(scores!$C$3&gt;3,scores!AA12)))</f>
        <v/>
      </c>
      <c r="D10" s="3" t="str">
        <f>IF(scores!$C$3=0,"",IF(scores!$C$3=3,scores!AB12,IF(scores!$C$3&gt;3,scores!AC12)))</f>
        <v/>
      </c>
      <c r="E10" s="3" t="str">
        <f>IF(scores!$C$3=0,"",IF(scores!$C$3=3,scores!AD12,IF(scores!$C$3&gt;3,scores!AE12)))</f>
        <v>o</v>
      </c>
      <c r="F10" s="90" t="str">
        <f>IF(scores!$C$3=0,"",IF(scores!$C$3&lt;6,scores!AF12,IF(scores!$C$3&gt;5,scores!AG12)))</f>
        <v>m</v>
      </c>
      <c r="G10" s="91" t="str">
        <f>IF($B$10="","",IF(AD10&gt;=3.75,"g",IF(AD10&gt;=2.75,"v",IF(AD10&gt;=1.75,"m",IF(AD10&lt;1.75,"o")))))</f>
        <v>o</v>
      </c>
      <c r="H10" s="89" t="str">
        <f>IF(scores!$C$3=0,"",IF(scores!$C$3&gt;0,scores!AH12))</f>
        <v/>
      </c>
      <c r="I10" s="3" t="str">
        <f>IF(scores!$C$3=0,"",IF(scores!$C$3&gt;0,scores!AI12))</f>
        <v>g</v>
      </c>
      <c r="J10" s="3" t="str">
        <f>IF(scores!$C$3=0,"",IF(scores!$C$3&gt;0,scores!AJ12))</f>
        <v>m</v>
      </c>
      <c r="K10" s="90" t="str">
        <f>IF(scores!$C$3=0,"",IF(scores!$C$3&gt;0,scores!AK12))</f>
        <v>v</v>
      </c>
      <c r="L10" s="91" t="str">
        <f>IF($B$10="","",IF(AI10&gt;=3.75,"g",IF(AI10&gt;=2.75,"v",IF(AI10&gt;=1.75,"m",IF(AI10&lt;1.75,"o")))))</f>
        <v>v</v>
      </c>
      <c r="M10" s="89" t="str">
        <f>IF(scores!$C$3=0,"",IF(scores!$C$3&gt;0,scores!AL12))</f>
        <v/>
      </c>
      <c r="N10" s="3" t="str">
        <f>IF(scores!$C$3=0,"",IF(scores!$C$3&gt;0,scores!AM12))</f>
        <v/>
      </c>
      <c r="O10" s="3" t="str">
        <f>IF(scores!$C$3=0,"",IF(scores!$C$3&gt;0,scores!AN12))</f>
        <v>m</v>
      </c>
      <c r="P10" s="90" t="str">
        <f>IF(scores!$C$3=0,"",IF(scores!$C$3&gt;0,scores!AO12))</f>
        <v>m</v>
      </c>
      <c r="Q10" s="91" t="str">
        <f>IF($B$10="","",IF(AN10&gt;=3.75,"g",IF(AN10&gt;=2.75,"v",IF(AN10&gt;=1.75,"m",IF(AN10&lt;1.75,"o")))))</f>
        <v>m</v>
      </c>
      <c r="R10" s="89" t="str">
        <f>IF(scores!$C$3=0,"",IF(scores!$C$3&gt;0,scores!AP12))</f>
        <v/>
      </c>
      <c r="S10" s="3" t="str">
        <f>IF(scores!$C$3=0,"",IF(scores!$C$3&gt;0,scores!AQ12))</f>
        <v/>
      </c>
      <c r="T10" s="3" t="str">
        <f>IF(scores!$C$3=0,"",IF(scores!$C$3&gt;0,scores!AR12))</f>
        <v>g</v>
      </c>
      <c r="U10" s="90" t="str">
        <f>IF(scores!$C$3=0,"",IF(scores!$C$3&gt;0,scores!AS12))</f>
        <v>v</v>
      </c>
      <c r="V10" s="92" t="str">
        <f>IF($B$10="","",IF(AS10&gt;=3.75,"g",IF(AS10&gt;=2.75,"v",IF(AS10&gt;=1.75,"m",IF(AS10&lt;1.75,"o")))))</f>
        <v>v</v>
      </c>
      <c r="W10" s="12"/>
      <c r="X10" s="9" t="str">
        <f t="shared" si="4"/>
        <v>m</v>
      </c>
      <c r="Y10" s="14"/>
      <c r="Z10" s="89" t="b">
        <f t="shared" si="5"/>
        <v>0</v>
      </c>
      <c r="AA10" s="3" t="b">
        <f t="shared" si="6"/>
        <v>0</v>
      </c>
      <c r="AB10" s="3">
        <f t="shared" si="7"/>
        <v>1</v>
      </c>
      <c r="AC10" s="93">
        <f t="shared" si="8"/>
        <v>2</v>
      </c>
      <c r="AD10" s="94">
        <f t="shared" si="18"/>
        <v>1.5</v>
      </c>
      <c r="AE10" s="95" t="b">
        <f t="shared" si="19"/>
        <v>0</v>
      </c>
      <c r="AF10" s="3">
        <f t="shared" si="9"/>
        <v>4</v>
      </c>
      <c r="AG10" s="3">
        <f t="shared" si="10"/>
        <v>2</v>
      </c>
      <c r="AH10" s="93">
        <f t="shared" si="11"/>
        <v>3</v>
      </c>
      <c r="AI10" s="94">
        <f t="shared" si="20"/>
        <v>3</v>
      </c>
      <c r="AJ10" s="89" t="b">
        <f t="shared" si="21"/>
        <v>0</v>
      </c>
      <c r="AK10" s="3" t="b">
        <f t="shared" si="12"/>
        <v>0</v>
      </c>
      <c r="AL10" s="3">
        <f t="shared" si="13"/>
        <v>2</v>
      </c>
      <c r="AM10" s="93">
        <f t="shared" si="14"/>
        <v>2</v>
      </c>
      <c r="AN10" s="94">
        <f t="shared" si="22"/>
        <v>2</v>
      </c>
      <c r="AO10" s="89" t="b">
        <f t="shared" si="23"/>
        <v>0</v>
      </c>
      <c r="AP10" s="3" t="b">
        <f t="shared" si="15"/>
        <v>0</v>
      </c>
      <c r="AQ10" s="3">
        <f t="shared" si="16"/>
        <v>4</v>
      </c>
      <c r="AR10" s="93">
        <f t="shared" si="17"/>
        <v>3</v>
      </c>
      <c r="AS10" s="94">
        <f t="shared" si="24"/>
        <v>3.5</v>
      </c>
      <c r="AT10" s="94">
        <f t="shared" si="25"/>
        <v>2.5555555555555554</v>
      </c>
    </row>
    <row r="11" spans="1:46" x14ac:dyDescent="0.3">
      <c r="A11" s="3">
        <f>scores!A13</f>
        <v>5</v>
      </c>
      <c r="B11" s="88" t="str">
        <f>scores!B13</f>
        <v>Marlien</v>
      </c>
      <c r="C11" s="89" t="str">
        <f>IF(scores!$C$3=0,"",IF(scores!$C$3=3,scores!Z13,IF(scores!$C$3&gt;3,scores!AA13)))</f>
        <v/>
      </c>
      <c r="D11" s="3" t="str">
        <f>IF(scores!$C$3=0,"",IF(scores!$C$3=3,scores!AB13,IF(scores!$C$3&gt;3,scores!AC13)))</f>
        <v/>
      </c>
      <c r="E11" s="3" t="str">
        <f>IF(scores!$C$3=0,"",IF(scores!$C$3=3,scores!AD13,IF(scores!$C$3&gt;3,scores!AE13)))</f>
        <v>g</v>
      </c>
      <c r="F11" s="90" t="str">
        <f>IF(scores!$C$3=0,"",IF(scores!$C$3&lt;6,scores!AF13,IF(scores!$C$3&gt;5,scores!AG13)))</f>
        <v>g</v>
      </c>
      <c r="G11" s="91" t="str">
        <f t="shared" ref="G11:G46" si="26">IF($B$10="","",IF(AD11&gt;=3.75,"g",IF(AD11&gt;=2.75,"v",IF(AD11&gt;=1.75,"m",IF(AD11&lt;1.75,"o")))))</f>
        <v>g</v>
      </c>
      <c r="H11" s="89" t="str">
        <f>IF(scores!$C$3=0,"",IF(scores!$C$3&gt;0,scores!AH13))</f>
        <v/>
      </c>
      <c r="I11" s="3" t="str">
        <f>IF(scores!$C$3=0,"",IF(scores!$C$3&gt;0,scores!AI13))</f>
        <v>g</v>
      </c>
      <c r="J11" s="3" t="str">
        <f>IF(scores!$C$3=0,"",IF(scores!$C$3&gt;0,scores!AJ13))</f>
        <v>o</v>
      </c>
      <c r="K11" s="90" t="str">
        <f>IF(scores!$C$3=0,"",IF(scores!$C$3&gt;0,scores!AK13))</f>
        <v>o</v>
      </c>
      <c r="L11" s="91" t="str">
        <f t="shared" ref="L11:L46" si="27">IF($B$10="","",IF(AI11&gt;=3.75,"g",IF(AI11&gt;=2.75,"v",IF(AI11&gt;=1.75,"m",IF(AI11&lt;1.75,"o")))))</f>
        <v>m</v>
      </c>
      <c r="M11" s="89" t="str">
        <f>IF(scores!$C$3=0,"",IF(scores!$C$3&gt;0,scores!AL13))</f>
        <v/>
      </c>
      <c r="N11" s="3" t="str">
        <f>IF(scores!$C$3=0,"",IF(scores!$C$3&gt;0,scores!AM13))</f>
        <v/>
      </c>
      <c r="O11" s="3" t="str">
        <f>IF(scores!$C$3=0,"",IF(scores!$C$3&gt;0,scores!AN13))</f>
        <v>m</v>
      </c>
      <c r="P11" s="90" t="str">
        <f>IF(scores!$C$3=0,"",IF(scores!$C$3&gt;0,scores!AO13))</f>
        <v>m</v>
      </c>
      <c r="Q11" s="91" t="str">
        <f t="shared" ref="Q11:Q46" si="28">IF($B$10="","",IF(AN11&gt;=3.75,"g",IF(AN11&gt;=2.75,"v",IF(AN11&gt;=1.75,"m",IF(AN11&lt;1.75,"o")))))</f>
        <v>m</v>
      </c>
      <c r="R11" s="89" t="str">
        <f>IF(scores!$C$3=0,"",IF(scores!$C$3&gt;0,scores!AP13))</f>
        <v/>
      </c>
      <c r="S11" s="3" t="str">
        <f>IF(scores!$C$3=0,"",IF(scores!$C$3&gt;0,scores!AQ13))</f>
        <v/>
      </c>
      <c r="T11" s="3" t="str">
        <f>IF(scores!$C$3=0,"",IF(scores!$C$3&gt;0,scores!AR13))</f>
        <v>v</v>
      </c>
      <c r="U11" s="90" t="str">
        <f>IF(scores!$C$3=0,"",IF(scores!$C$3&gt;0,scores!AS13))</f>
        <v>v</v>
      </c>
      <c r="V11" s="92" t="str">
        <f t="shared" ref="V11:V46" si="29">IF($B$10="","",IF(AS11&gt;=3.75,"g",IF(AS11&gt;=2.75,"v",IF(AS11&gt;=1.75,"m",IF(AS11&lt;1.75,"o")))))</f>
        <v>v</v>
      </c>
      <c r="W11" s="12"/>
      <c r="X11" s="9" t="str">
        <f>IF($B$10="","",IF(AT11&gt;=3.75,"g",IF(AT11&gt;=2.75,"v",IF(AT11&gt;=1.75,"m",IF(AT11&lt;1.75,"o")))))</f>
        <v>m</v>
      </c>
      <c r="Y11" s="14"/>
      <c r="Z11" s="89" t="b">
        <f t="shared" si="5"/>
        <v>0</v>
      </c>
      <c r="AA11" s="3" t="b">
        <f t="shared" si="6"/>
        <v>0</v>
      </c>
      <c r="AB11" s="3">
        <f t="shared" si="7"/>
        <v>4</v>
      </c>
      <c r="AC11" s="93">
        <f t="shared" si="8"/>
        <v>4</v>
      </c>
      <c r="AD11" s="94">
        <f t="shared" si="18"/>
        <v>4</v>
      </c>
      <c r="AE11" s="95" t="b">
        <f t="shared" si="19"/>
        <v>0</v>
      </c>
      <c r="AF11" s="3">
        <f t="shared" si="9"/>
        <v>4</v>
      </c>
      <c r="AG11" s="3">
        <f t="shared" si="10"/>
        <v>1</v>
      </c>
      <c r="AH11" s="93">
        <f t="shared" si="11"/>
        <v>1</v>
      </c>
      <c r="AI11" s="94">
        <f t="shared" si="20"/>
        <v>2</v>
      </c>
      <c r="AJ11" s="89" t="b">
        <f t="shared" si="21"/>
        <v>0</v>
      </c>
      <c r="AK11" s="3" t="b">
        <f t="shared" si="12"/>
        <v>0</v>
      </c>
      <c r="AL11" s="3">
        <f t="shared" si="13"/>
        <v>2</v>
      </c>
      <c r="AM11" s="93">
        <f t="shared" si="14"/>
        <v>2</v>
      </c>
      <c r="AN11" s="94">
        <f t="shared" si="22"/>
        <v>2</v>
      </c>
      <c r="AO11" s="89" t="b">
        <f t="shared" si="23"/>
        <v>0</v>
      </c>
      <c r="AP11" s="3" t="b">
        <f t="shared" si="15"/>
        <v>0</v>
      </c>
      <c r="AQ11" s="3">
        <f t="shared" si="16"/>
        <v>3</v>
      </c>
      <c r="AR11" s="93">
        <f t="shared" si="17"/>
        <v>3</v>
      </c>
      <c r="AS11" s="94">
        <f t="shared" si="24"/>
        <v>3</v>
      </c>
      <c r="AT11" s="94">
        <f t="shared" si="25"/>
        <v>2.6666666666666665</v>
      </c>
    </row>
    <row r="12" spans="1:46" x14ac:dyDescent="0.3">
      <c r="A12" s="3">
        <f>scores!A14</f>
        <v>6</v>
      </c>
      <c r="B12" s="88" t="str">
        <f>scores!B14</f>
        <v>Harrie</v>
      </c>
      <c r="C12" s="89" t="str">
        <f>IF(scores!$C$3=0,"",IF(scores!$C$3=3,scores!Z14,IF(scores!$C$3&gt;3,scores!AA14)))</f>
        <v/>
      </c>
      <c r="D12" s="3" t="str">
        <f>IF(scores!$C$3=0,"",IF(scores!$C$3=3,scores!AB14,IF(scores!$C$3&gt;3,scores!AC14)))</f>
        <v/>
      </c>
      <c r="E12" s="3" t="str">
        <f>IF(scores!$C$3=0,"",IF(scores!$C$3=3,scores!AD14,IF(scores!$C$3&gt;3,scores!AE14)))</f>
        <v>v</v>
      </c>
      <c r="F12" s="90" t="str">
        <f>IF(scores!$C$3=0,"",IF(scores!$C$3&lt;6,scores!AF14,IF(scores!$C$3&gt;5,scores!AG14)))</f>
        <v>m</v>
      </c>
      <c r="G12" s="91" t="str">
        <f t="shared" si="26"/>
        <v>m</v>
      </c>
      <c r="H12" s="89" t="str">
        <f>IF(scores!$C$3=0,"",IF(scores!$C$3&gt;0,scores!AH14))</f>
        <v/>
      </c>
      <c r="I12" s="3" t="str">
        <f>IF(scores!$C$3=0,"",IF(scores!$C$3&gt;0,scores!AI14))</f>
        <v>g</v>
      </c>
      <c r="J12" s="3" t="str">
        <f>IF(scores!$C$3=0,"",IF(scores!$C$3&gt;0,scores!AJ14))</f>
        <v>g</v>
      </c>
      <c r="K12" s="90" t="str">
        <f>IF(scores!$C$3=0,"",IF(scores!$C$3&gt;0,scores!AK14))</f>
        <v>g</v>
      </c>
      <c r="L12" s="91" t="str">
        <f t="shared" si="27"/>
        <v>g</v>
      </c>
      <c r="M12" s="89" t="str">
        <f>IF(scores!$C$3=0,"",IF(scores!$C$3&gt;0,scores!AL14))</f>
        <v/>
      </c>
      <c r="N12" s="3" t="str">
        <f>IF(scores!$C$3=0,"",IF(scores!$C$3&gt;0,scores!AM14))</f>
        <v/>
      </c>
      <c r="O12" s="3" t="str">
        <f>IF(scores!$C$3=0,"",IF(scores!$C$3&gt;0,scores!AN14))</f>
        <v>g</v>
      </c>
      <c r="P12" s="90" t="str">
        <f>IF(scores!$C$3=0,"",IF(scores!$C$3&gt;0,scores!AO14))</f>
        <v>g</v>
      </c>
      <c r="Q12" s="91" t="str">
        <f t="shared" si="28"/>
        <v>g</v>
      </c>
      <c r="R12" s="89" t="str">
        <f>IF(scores!$C$3=0,"",IF(scores!$C$3&gt;0,scores!AP14))</f>
        <v/>
      </c>
      <c r="S12" s="3" t="str">
        <f>IF(scores!$C$3=0,"",IF(scores!$C$3&gt;0,scores!AQ14))</f>
        <v/>
      </c>
      <c r="T12" s="3" t="str">
        <f>IF(scores!$C$3=0,"",IF(scores!$C$3&gt;0,scores!AR14))</f>
        <v>m</v>
      </c>
      <c r="U12" s="90" t="str">
        <f>IF(scores!$C$3=0,"",IF(scores!$C$3&gt;0,scores!AS14))</f>
        <v>m</v>
      </c>
      <c r="V12" s="92" t="str">
        <f t="shared" si="29"/>
        <v>m</v>
      </c>
      <c r="W12" s="12"/>
      <c r="X12" s="9" t="str">
        <f t="shared" si="4"/>
        <v>v</v>
      </c>
      <c r="Y12" s="14"/>
      <c r="Z12" s="89" t="b">
        <f t="shared" si="5"/>
        <v>0</v>
      </c>
      <c r="AA12" s="3" t="b">
        <f t="shared" si="6"/>
        <v>0</v>
      </c>
      <c r="AB12" s="3">
        <f t="shared" si="7"/>
        <v>3</v>
      </c>
      <c r="AC12" s="93">
        <f t="shared" si="8"/>
        <v>2</v>
      </c>
      <c r="AD12" s="94">
        <f t="shared" si="18"/>
        <v>2.5</v>
      </c>
      <c r="AE12" s="95" t="b">
        <f t="shared" si="19"/>
        <v>0</v>
      </c>
      <c r="AF12" s="3">
        <f t="shared" si="9"/>
        <v>4</v>
      </c>
      <c r="AG12" s="3">
        <f t="shared" si="10"/>
        <v>4</v>
      </c>
      <c r="AH12" s="93">
        <f t="shared" si="11"/>
        <v>4</v>
      </c>
      <c r="AI12" s="94">
        <f t="shared" si="20"/>
        <v>4</v>
      </c>
      <c r="AJ12" s="89" t="b">
        <f t="shared" si="21"/>
        <v>0</v>
      </c>
      <c r="AK12" s="3" t="b">
        <f t="shared" si="12"/>
        <v>0</v>
      </c>
      <c r="AL12" s="3">
        <f t="shared" si="13"/>
        <v>4</v>
      </c>
      <c r="AM12" s="93">
        <f t="shared" si="14"/>
        <v>4</v>
      </c>
      <c r="AN12" s="94">
        <f t="shared" si="22"/>
        <v>4</v>
      </c>
      <c r="AO12" s="89" t="b">
        <f t="shared" si="23"/>
        <v>0</v>
      </c>
      <c r="AP12" s="3" t="b">
        <f t="shared" si="15"/>
        <v>0</v>
      </c>
      <c r="AQ12" s="3">
        <f t="shared" si="16"/>
        <v>2</v>
      </c>
      <c r="AR12" s="93">
        <f t="shared" si="17"/>
        <v>2</v>
      </c>
      <c r="AS12" s="94">
        <f t="shared" si="24"/>
        <v>2</v>
      </c>
      <c r="AT12" s="94">
        <f t="shared" si="25"/>
        <v>3.2222222222222223</v>
      </c>
    </row>
    <row r="13" spans="1:46" x14ac:dyDescent="0.3">
      <c r="A13" s="3">
        <f>scores!A15</f>
        <v>7</v>
      </c>
      <c r="B13" s="88">
        <f>scores!B15</f>
        <v>0</v>
      </c>
      <c r="C13" s="89" t="str">
        <f>IF(scores!$C$3=0,"",IF(scores!$C$3=3,scores!Z15,IF(scores!$C$3&gt;3,scores!AA15)))</f>
        <v/>
      </c>
      <c r="D13" s="3" t="str">
        <f>IF(scores!$C$3=0,"",IF(scores!$C$3=3,scores!AB15,IF(scores!$C$3&gt;3,scores!AC15)))</f>
        <v/>
      </c>
      <c r="E13" s="3" t="str">
        <f>IF(scores!$C$3=0,"",IF(scores!$C$3=3,scores!AD15,IF(scores!$C$3&gt;3,scores!AE15)))</f>
        <v/>
      </c>
      <c r="F13" s="90" t="str">
        <f>IF(scores!$C$3=0,"",IF(scores!$C$3&lt;6,scores!AF15,IF(scores!$C$3&gt;5,scores!AG15)))</f>
        <v/>
      </c>
      <c r="G13" s="91" t="e">
        <f t="shared" si="26"/>
        <v>#DIV/0!</v>
      </c>
      <c r="H13" s="89" t="str">
        <f>IF(scores!$C$3=0,"",IF(scores!$C$3&gt;0,scores!AH15))</f>
        <v/>
      </c>
      <c r="I13" s="3" t="str">
        <f>IF(scores!$C$3=0,"",IF(scores!$C$3&gt;0,scores!AI15))</f>
        <v/>
      </c>
      <c r="J13" s="3" t="str">
        <f>IF(scores!$C$3=0,"",IF(scores!$C$3&gt;0,scores!AJ15))</f>
        <v/>
      </c>
      <c r="K13" s="90" t="str">
        <f>IF(scores!$C$3=0,"",IF(scores!$C$3&gt;0,scores!AK15))</f>
        <v/>
      </c>
      <c r="L13" s="91" t="e">
        <f t="shared" si="27"/>
        <v>#DIV/0!</v>
      </c>
      <c r="M13" s="89" t="str">
        <f>IF(scores!$C$3=0,"",IF(scores!$C$3&gt;0,scores!AL15))</f>
        <v/>
      </c>
      <c r="N13" s="3" t="str">
        <f>IF(scores!$C$3=0,"",IF(scores!$C$3&gt;0,scores!AM15))</f>
        <v/>
      </c>
      <c r="O13" s="3" t="str">
        <f>IF(scores!$C$3=0,"",IF(scores!$C$3&gt;0,scores!AN15))</f>
        <v/>
      </c>
      <c r="P13" s="90" t="str">
        <f>IF(scores!$C$3=0,"",IF(scores!$C$3&gt;0,scores!AO15))</f>
        <v/>
      </c>
      <c r="Q13" s="91" t="e">
        <f t="shared" si="28"/>
        <v>#DIV/0!</v>
      </c>
      <c r="R13" s="89" t="str">
        <f>IF(scores!$C$3=0,"",IF(scores!$C$3&gt;0,scores!AP15))</f>
        <v/>
      </c>
      <c r="S13" s="3" t="str">
        <f>IF(scores!$C$3=0,"",IF(scores!$C$3&gt;0,scores!AQ15))</f>
        <v/>
      </c>
      <c r="T13" s="3" t="str">
        <f>IF(scores!$C$3=0,"",IF(scores!$C$3&gt;0,scores!AR15))</f>
        <v/>
      </c>
      <c r="U13" s="90" t="str">
        <f>IF(scores!$C$3=0,"",IF(scores!$C$3&gt;0,scores!AS15))</f>
        <v/>
      </c>
      <c r="V13" s="92" t="e">
        <f t="shared" si="29"/>
        <v>#DIV/0!</v>
      </c>
      <c r="W13" s="12"/>
      <c r="X13" s="9" t="e">
        <f t="shared" si="4"/>
        <v>#DIV/0!</v>
      </c>
      <c r="Y13" s="14"/>
      <c r="Z13" s="89" t="b">
        <f t="shared" si="5"/>
        <v>0</v>
      </c>
      <c r="AA13" s="3" t="b">
        <f t="shared" si="6"/>
        <v>0</v>
      </c>
      <c r="AB13" s="3" t="b">
        <f t="shared" si="7"/>
        <v>0</v>
      </c>
      <c r="AC13" s="93" t="b">
        <f t="shared" si="8"/>
        <v>0</v>
      </c>
      <c r="AD13" s="94" t="e">
        <f t="shared" si="18"/>
        <v>#DIV/0!</v>
      </c>
      <c r="AE13" s="95" t="b">
        <f t="shared" si="19"/>
        <v>0</v>
      </c>
      <c r="AF13" s="3" t="b">
        <f t="shared" si="9"/>
        <v>0</v>
      </c>
      <c r="AG13" s="3" t="b">
        <f t="shared" si="10"/>
        <v>0</v>
      </c>
      <c r="AH13" s="93" t="b">
        <f t="shared" si="11"/>
        <v>0</v>
      </c>
      <c r="AI13" s="94" t="e">
        <f t="shared" si="20"/>
        <v>#DIV/0!</v>
      </c>
      <c r="AJ13" s="89" t="b">
        <f t="shared" si="21"/>
        <v>0</v>
      </c>
      <c r="AK13" s="3" t="b">
        <f t="shared" si="12"/>
        <v>0</v>
      </c>
      <c r="AL13" s="3" t="b">
        <f t="shared" si="13"/>
        <v>0</v>
      </c>
      <c r="AM13" s="93" t="b">
        <f t="shared" si="14"/>
        <v>0</v>
      </c>
      <c r="AN13" s="94" t="e">
        <f t="shared" si="22"/>
        <v>#DIV/0!</v>
      </c>
      <c r="AO13" s="89" t="b">
        <f t="shared" si="23"/>
        <v>0</v>
      </c>
      <c r="AP13" s="3" t="b">
        <f t="shared" si="15"/>
        <v>0</v>
      </c>
      <c r="AQ13" s="3" t="b">
        <f t="shared" si="16"/>
        <v>0</v>
      </c>
      <c r="AR13" s="93" t="b">
        <f t="shared" si="17"/>
        <v>0</v>
      </c>
      <c r="AS13" s="94" t="e">
        <f t="shared" si="24"/>
        <v>#DIV/0!</v>
      </c>
      <c r="AT13" s="94" t="e">
        <f t="shared" si="25"/>
        <v>#DIV/0!</v>
      </c>
    </row>
    <row r="14" spans="1:46" x14ac:dyDescent="0.3">
      <c r="A14" s="3">
        <f>scores!A16</f>
        <v>8</v>
      </c>
      <c r="B14" s="88">
        <f>scores!B16</f>
        <v>0</v>
      </c>
      <c r="C14" s="89" t="str">
        <f>IF(scores!$C$3=0,"",IF(scores!$C$3=3,scores!Z16,IF(scores!$C$3&gt;3,scores!AA16)))</f>
        <v/>
      </c>
      <c r="D14" s="3" t="str">
        <f>IF(scores!$C$3=0,"",IF(scores!$C$3=3,scores!AB16,IF(scores!$C$3&gt;3,scores!AC16)))</f>
        <v/>
      </c>
      <c r="E14" s="3" t="str">
        <f>IF(scores!$C$3=0,"",IF(scores!$C$3=3,scores!AD16,IF(scores!$C$3&gt;3,scores!AE16)))</f>
        <v/>
      </c>
      <c r="F14" s="90" t="str">
        <f>IF(scores!$C$3=0,"",IF(scores!$C$3&lt;6,scores!AF16,IF(scores!$C$3&gt;5,scores!AG16)))</f>
        <v/>
      </c>
      <c r="G14" s="91" t="e">
        <f t="shared" si="26"/>
        <v>#DIV/0!</v>
      </c>
      <c r="H14" s="89" t="str">
        <f>IF(scores!$C$3=0,"",IF(scores!$C$3&gt;0,scores!AH16))</f>
        <v/>
      </c>
      <c r="I14" s="3" t="str">
        <f>IF(scores!$C$3=0,"",IF(scores!$C$3&gt;0,scores!AI16))</f>
        <v/>
      </c>
      <c r="J14" s="3" t="str">
        <f>IF(scores!$C$3=0,"",IF(scores!$C$3&gt;0,scores!AJ16))</f>
        <v/>
      </c>
      <c r="K14" s="90" t="str">
        <f>IF(scores!$C$3=0,"",IF(scores!$C$3&gt;0,scores!AK16))</f>
        <v/>
      </c>
      <c r="L14" s="91" t="e">
        <f t="shared" si="27"/>
        <v>#DIV/0!</v>
      </c>
      <c r="M14" s="89" t="str">
        <f>IF(scores!$C$3=0,"",IF(scores!$C$3&gt;0,scores!AL16))</f>
        <v/>
      </c>
      <c r="N14" s="3" t="str">
        <f>IF(scores!$C$3=0,"",IF(scores!$C$3&gt;0,scores!AM16))</f>
        <v/>
      </c>
      <c r="O14" s="3" t="str">
        <f>IF(scores!$C$3=0,"",IF(scores!$C$3&gt;0,scores!AN16))</f>
        <v/>
      </c>
      <c r="P14" s="90" t="str">
        <f>IF(scores!$C$3=0,"",IF(scores!$C$3&gt;0,scores!AO16))</f>
        <v/>
      </c>
      <c r="Q14" s="91" t="e">
        <f t="shared" si="28"/>
        <v>#DIV/0!</v>
      </c>
      <c r="R14" s="89" t="str">
        <f>IF(scores!$C$3=0,"",IF(scores!$C$3&gt;0,scores!AP16))</f>
        <v/>
      </c>
      <c r="S14" s="3" t="str">
        <f>IF(scores!$C$3=0,"",IF(scores!$C$3&gt;0,scores!AQ16))</f>
        <v/>
      </c>
      <c r="T14" s="3" t="str">
        <f>IF(scores!$C$3=0,"",IF(scores!$C$3&gt;0,scores!AR16))</f>
        <v/>
      </c>
      <c r="U14" s="90" t="str">
        <f>IF(scores!$C$3=0,"",IF(scores!$C$3&gt;0,scores!AS16))</f>
        <v/>
      </c>
      <c r="V14" s="92" t="e">
        <f t="shared" si="29"/>
        <v>#DIV/0!</v>
      </c>
      <c r="W14" s="12"/>
      <c r="X14" s="9" t="e">
        <f t="shared" si="4"/>
        <v>#DIV/0!</v>
      </c>
      <c r="Y14" s="14"/>
      <c r="Z14" s="89" t="b">
        <f t="shared" si="5"/>
        <v>0</v>
      </c>
      <c r="AA14" s="3" t="b">
        <f t="shared" si="6"/>
        <v>0</v>
      </c>
      <c r="AB14" s="3" t="b">
        <f t="shared" si="7"/>
        <v>0</v>
      </c>
      <c r="AC14" s="93" t="b">
        <f t="shared" si="8"/>
        <v>0</v>
      </c>
      <c r="AD14" s="94" t="e">
        <f t="shared" si="18"/>
        <v>#DIV/0!</v>
      </c>
      <c r="AE14" s="95" t="b">
        <f t="shared" si="19"/>
        <v>0</v>
      </c>
      <c r="AF14" s="3" t="b">
        <f t="shared" si="9"/>
        <v>0</v>
      </c>
      <c r="AG14" s="3" t="b">
        <f t="shared" si="10"/>
        <v>0</v>
      </c>
      <c r="AH14" s="93" t="b">
        <f t="shared" si="11"/>
        <v>0</v>
      </c>
      <c r="AI14" s="94" t="e">
        <f t="shared" si="20"/>
        <v>#DIV/0!</v>
      </c>
      <c r="AJ14" s="89" t="b">
        <f t="shared" si="21"/>
        <v>0</v>
      </c>
      <c r="AK14" s="3" t="b">
        <f t="shared" si="12"/>
        <v>0</v>
      </c>
      <c r="AL14" s="3" t="b">
        <f t="shared" si="13"/>
        <v>0</v>
      </c>
      <c r="AM14" s="93" t="b">
        <f t="shared" si="14"/>
        <v>0</v>
      </c>
      <c r="AN14" s="94" t="e">
        <f t="shared" si="22"/>
        <v>#DIV/0!</v>
      </c>
      <c r="AO14" s="89" t="b">
        <f t="shared" si="23"/>
        <v>0</v>
      </c>
      <c r="AP14" s="3" t="b">
        <f t="shared" si="15"/>
        <v>0</v>
      </c>
      <c r="AQ14" s="3" t="b">
        <f t="shared" si="16"/>
        <v>0</v>
      </c>
      <c r="AR14" s="93" t="b">
        <f t="shared" si="17"/>
        <v>0</v>
      </c>
      <c r="AS14" s="94" t="e">
        <f t="shared" si="24"/>
        <v>#DIV/0!</v>
      </c>
      <c r="AT14" s="94" t="e">
        <f t="shared" si="25"/>
        <v>#DIV/0!</v>
      </c>
    </row>
    <row r="15" spans="1:46" x14ac:dyDescent="0.3">
      <c r="A15" s="3">
        <f>scores!A17</f>
        <v>9</v>
      </c>
      <c r="B15" s="88">
        <f>scores!B17</f>
        <v>0</v>
      </c>
      <c r="C15" s="89" t="str">
        <f>IF(scores!$C$3=0,"",IF(scores!$C$3=3,scores!Z17,IF(scores!$C$3&gt;3,scores!AA17)))</f>
        <v/>
      </c>
      <c r="D15" s="3" t="str">
        <f>IF(scores!$C$3=0,"",IF(scores!$C$3=3,scores!AB17,IF(scores!$C$3&gt;3,scores!AC17)))</f>
        <v/>
      </c>
      <c r="E15" s="3" t="str">
        <f>IF(scores!$C$3=0,"",IF(scores!$C$3=3,scores!AD17,IF(scores!$C$3&gt;3,scores!AE17)))</f>
        <v/>
      </c>
      <c r="F15" s="90" t="str">
        <f>IF(scores!$C$3=0,"",IF(scores!$C$3&lt;6,scores!AF17,IF(scores!$C$3&gt;5,scores!AG17)))</f>
        <v/>
      </c>
      <c r="G15" s="91" t="e">
        <f t="shared" si="26"/>
        <v>#DIV/0!</v>
      </c>
      <c r="H15" s="89" t="str">
        <f>IF(scores!$C$3=0,"",IF(scores!$C$3&gt;0,scores!AH17))</f>
        <v/>
      </c>
      <c r="I15" s="3" t="str">
        <f>IF(scores!$C$3=0,"",IF(scores!$C$3&gt;0,scores!AI17))</f>
        <v/>
      </c>
      <c r="J15" s="3" t="str">
        <f>IF(scores!$C$3=0,"",IF(scores!$C$3&gt;0,scores!AJ17))</f>
        <v/>
      </c>
      <c r="K15" s="90" t="str">
        <f>IF(scores!$C$3=0,"",IF(scores!$C$3&gt;0,scores!AK17))</f>
        <v/>
      </c>
      <c r="L15" s="91" t="e">
        <f t="shared" si="27"/>
        <v>#DIV/0!</v>
      </c>
      <c r="M15" s="89" t="str">
        <f>IF(scores!$C$3=0,"",IF(scores!$C$3&gt;0,scores!AL17))</f>
        <v/>
      </c>
      <c r="N15" s="3" t="str">
        <f>IF(scores!$C$3=0,"",IF(scores!$C$3&gt;0,scores!AM17))</f>
        <v/>
      </c>
      <c r="O15" s="3" t="str">
        <f>IF(scores!$C$3=0,"",IF(scores!$C$3&gt;0,scores!AN17))</f>
        <v/>
      </c>
      <c r="P15" s="90" t="str">
        <f>IF(scores!$C$3=0,"",IF(scores!$C$3&gt;0,scores!AO17))</f>
        <v/>
      </c>
      <c r="Q15" s="91" t="e">
        <f t="shared" si="28"/>
        <v>#DIV/0!</v>
      </c>
      <c r="R15" s="89" t="str">
        <f>IF(scores!$C$3=0,"",IF(scores!$C$3&gt;0,scores!AP17))</f>
        <v/>
      </c>
      <c r="S15" s="3" t="str">
        <f>IF(scores!$C$3=0,"",IF(scores!$C$3&gt;0,scores!AQ17))</f>
        <v/>
      </c>
      <c r="T15" s="3" t="str">
        <f>IF(scores!$C$3=0,"",IF(scores!$C$3&gt;0,scores!AR17))</f>
        <v/>
      </c>
      <c r="U15" s="90" t="str">
        <f>IF(scores!$C$3=0,"",IF(scores!$C$3&gt;0,scores!AS17))</f>
        <v/>
      </c>
      <c r="V15" s="92" t="e">
        <f t="shared" si="29"/>
        <v>#DIV/0!</v>
      </c>
      <c r="W15" s="12"/>
      <c r="X15" s="9" t="e">
        <f t="shared" si="4"/>
        <v>#DIV/0!</v>
      </c>
      <c r="Y15" s="14"/>
      <c r="Z15" s="89" t="b">
        <f t="shared" si="5"/>
        <v>0</v>
      </c>
      <c r="AA15" s="3" t="b">
        <f t="shared" si="6"/>
        <v>0</v>
      </c>
      <c r="AB15" s="3" t="b">
        <f t="shared" si="7"/>
        <v>0</v>
      </c>
      <c r="AC15" s="93" t="b">
        <f t="shared" si="8"/>
        <v>0</v>
      </c>
      <c r="AD15" s="94" t="e">
        <f t="shared" si="18"/>
        <v>#DIV/0!</v>
      </c>
      <c r="AE15" s="95" t="b">
        <f t="shared" si="19"/>
        <v>0</v>
      </c>
      <c r="AF15" s="3" t="b">
        <f t="shared" si="9"/>
        <v>0</v>
      </c>
      <c r="AG15" s="3" t="b">
        <f t="shared" si="10"/>
        <v>0</v>
      </c>
      <c r="AH15" s="93" t="b">
        <f t="shared" si="11"/>
        <v>0</v>
      </c>
      <c r="AI15" s="94" t="e">
        <f t="shared" si="20"/>
        <v>#DIV/0!</v>
      </c>
      <c r="AJ15" s="89" t="b">
        <f t="shared" si="21"/>
        <v>0</v>
      </c>
      <c r="AK15" s="3" t="b">
        <f t="shared" si="12"/>
        <v>0</v>
      </c>
      <c r="AL15" s="3" t="b">
        <f t="shared" si="13"/>
        <v>0</v>
      </c>
      <c r="AM15" s="93" t="b">
        <f t="shared" si="14"/>
        <v>0</v>
      </c>
      <c r="AN15" s="94" t="e">
        <f t="shared" si="22"/>
        <v>#DIV/0!</v>
      </c>
      <c r="AO15" s="89" t="b">
        <f t="shared" si="23"/>
        <v>0</v>
      </c>
      <c r="AP15" s="3" t="b">
        <f t="shared" si="15"/>
        <v>0</v>
      </c>
      <c r="AQ15" s="3" t="b">
        <f t="shared" si="16"/>
        <v>0</v>
      </c>
      <c r="AR15" s="93" t="b">
        <f t="shared" si="17"/>
        <v>0</v>
      </c>
      <c r="AS15" s="94" t="e">
        <f t="shared" si="24"/>
        <v>#DIV/0!</v>
      </c>
      <c r="AT15" s="94" t="e">
        <f t="shared" si="25"/>
        <v>#DIV/0!</v>
      </c>
    </row>
    <row r="16" spans="1:46" x14ac:dyDescent="0.3">
      <c r="A16" s="3">
        <f>scores!A18</f>
        <v>10</v>
      </c>
      <c r="B16" s="88">
        <f>scores!B18</f>
        <v>0</v>
      </c>
      <c r="C16" s="89" t="str">
        <f>IF(scores!$C$3=0,"",IF(scores!$C$3=3,scores!Z18,IF(scores!$C$3&gt;3,scores!AA18)))</f>
        <v/>
      </c>
      <c r="D16" s="3" t="str">
        <f>IF(scores!$C$3=0,"",IF(scores!$C$3=3,scores!AB18,IF(scores!$C$3&gt;3,scores!AC18)))</f>
        <v/>
      </c>
      <c r="E16" s="3" t="str">
        <f>IF(scores!$C$3=0,"",IF(scores!$C$3=3,scores!AD18,IF(scores!$C$3&gt;3,scores!AE18)))</f>
        <v/>
      </c>
      <c r="F16" s="90" t="str">
        <f>IF(scores!$C$3=0,"",IF(scores!$C$3&lt;6,scores!AF18,IF(scores!$C$3&gt;5,scores!AG18)))</f>
        <v/>
      </c>
      <c r="G16" s="91" t="e">
        <f t="shared" si="26"/>
        <v>#DIV/0!</v>
      </c>
      <c r="H16" s="89" t="str">
        <f>IF(scores!$C$3=0,"",IF(scores!$C$3&gt;0,scores!AH18))</f>
        <v/>
      </c>
      <c r="I16" s="3" t="str">
        <f>IF(scores!$C$3=0,"",IF(scores!$C$3&gt;0,scores!AI18))</f>
        <v/>
      </c>
      <c r="J16" s="3" t="str">
        <f>IF(scores!$C$3=0,"",IF(scores!$C$3&gt;0,scores!AJ18))</f>
        <v/>
      </c>
      <c r="K16" s="90" t="str">
        <f>IF(scores!$C$3=0,"",IF(scores!$C$3&gt;0,scores!AK18))</f>
        <v/>
      </c>
      <c r="L16" s="91" t="e">
        <f t="shared" si="27"/>
        <v>#DIV/0!</v>
      </c>
      <c r="M16" s="89" t="str">
        <f>IF(scores!$C$3=0,"",IF(scores!$C$3&gt;0,scores!AL18))</f>
        <v/>
      </c>
      <c r="N16" s="3" t="str">
        <f>IF(scores!$C$3=0,"",IF(scores!$C$3&gt;0,scores!AM18))</f>
        <v/>
      </c>
      <c r="O16" s="3" t="str">
        <f>IF(scores!$C$3=0,"",IF(scores!$C$3&gt;0,scores!AN18))</f>
        <v/>
      </c>
      <c r="P16" s="90" t="str">
        <f>IF(scores!$C$3=0,"",IF(scores!$C$3&gt;0,scores!AO18))</f>
        <v/>
      </c>
      <c r="Q16" s="91" t="e">
        <f t="shared" si="28"/>
        <v>#DIV/0!</v>
      </c>
      <c r="R16" s="89" t="str">
        <f>IF(scores!$C$3=0,"",IF(scores!$C$3&gt;0,scores!AP18))</f>
        <v/>
      </c>
      <c r="S16" s="3" t="str">
        <f>IF(scores!$C$3=0,"",IF(scores!$C$3&gt;0,scores!AQ18))</f>
        <v/>
      </c>
      <c r="T16" s="3" t="str">
        <f>IF(scores!$C$3=0,"",IF(scores!$C$3&gt;0,scores!AR18))</f>
        <v/>
      </c>
      <c r="U16" s="90" t="str">
        <f>IF(scores!$C$3=0,"",IF(scores!$C$3&gt;0,scores!AS18))</f>
        <v/>
      </c>
      <c r="V16" s="92" t="e">
        <f t="shared" si="29"/>
        <v>#DIV/0!</v>
      </c>
      <c r="W16" s="12"/>
      <c r="X16" s="9" t="e">
        <f t="shared" si="4"/>
        <v>#DIV/0!</v>
      </c>
      <c r="Y16" s="14"/>
      <c r="Z16" s="89" t="b">
        <f t="shared" si="5"/>
        <v>0</v>
      </c>
      <c r="AA16" s="3" t="b">
        <f t="shared" si="6"/>
        <v>0</v>
      </c>
      <c r="AB16" s="3" t="b">
        <f t="shared" si="7"/>
        <v>0</v>
      </c>
      <c r="AC16" s="93" t="b">
        <f t="shared" si="8"/>
        <v>0</v>
      </c>
      <c r="AD16" s="94" t="e">
        <f t="shared" si="18"/>
        <v>#DIV/0!</v>
      </c>
      <c r="AE16" s="95" t="b">
        <f t="shared" si="19"/>
        <v>0</v>
      </c>
      <c r="AF16" s="3" t="b">
        <f t="shared" si="9"/>
        <v>0</v>
      </c>
      <c r="AG16" s="3" t="b">
        <f t="shared" si="10"/>
        <v>0</v>
      </c>
      <c r="AH16" s="93" t="b">
        <f t="shared" si="11"/>
        <v>0</v>
      </c>
      <c r="AI16" s="94" t="e">
        <f t="shared" si="20"/>
        <v>#DIV/0!</v>
      </c>
      <c r="AJ16" s="89" t="b">
        <f t="shared" si="21"/>
        <v>0</v>
      </c>
      <c r="AK16" s="3" t="b">
        <f t="shared" si="12"/>
        <v>0</v>
      </c>
      <c r="AL16" s="3" t="b">
        <f t="shared" si="13"/>
        <v>0</v>
      </c>
      <c r="AM16" s="93" t="b">
        <f t="shared" si="14"/>
        <v>0</v>
      </c>
      <c r="AN16" s="94" t="e">
        <f t="shared" si="22"/>
        <v>#DIV/0!</v>
      </c>
      <c r="AO16" s="89" t="b">
        <f t="shared" si="23"/>
        <v>0</v>
      </c>
      <c r="AP16" s="3" t="b">
        <f t="shared" si="15"/>
        <v>0</v>
      </c>
      <c r="AQ16" s="3" t="b">
        <f t="shared" si="16"/>
        <v>0</v>
      </c>
      <c r="AR16" s="93" t="b">
        <f t="shared" si="17"/>
        <v>0</v>
      </c>
      <c r="AS16" s="94" t="e">
        <f t="shared" si="24"/>
        <v>#DIV/0!</v>
      </c>
      <c r="AT16" s="94" t="e">
        <f t="shared" si="25"/>
        <v>#DIV/0!</v>
      </c>
    </row>
    <row r="17" spans="1:46" x14ac:dyDescent="0.3">
      <c r="A17" s="3">
        <f>scores!A19</f>
        <v>11</v>
      </c>
      <c r="B17" s="88">
        <f>scores!B19</f>
        <v>0</v>
      </c>
      <c r="C17" s="89" t="str">
        <f>IF(scores!$C$3=0,"",IF(scores!$C$3=3,scores!Z19,IF(scores!$C$3&gt;3,scores!AA19)))</f>
        <v/>
      </c>
      <c r="D17" s="3" t="str">
        <f>IF(scores!$C$3=0,"",IF(scores!$C$3=3,scores!AB19,IF(scores!$C$3&gt;3,scores!AC19)))</f>
        <v/>
      </c>
      <c r="E17" s="3" t="str">
        <f>IF(scores!$C$3=0,"",IF(scores!$C$3=3,scores!AD19,IF(scores!$C$3&gt;3,scores!AE19)))</f>
        <v/>
      </c>
      <c r="F17" s="90" t="str">
        <f>IF(scores!$C$3=0,"",IF(scores!$C$3&lt;6,scores!AF19,IF(scores!$C$3&gt;5,scores!AG19)))</f>
        <v/>
      </c>
      <c r="G17" s="91" t="e">
        <f t="shared" si="26"/>
        <v>#DIV/0!</v>
      </c>
      <c r="H17" s="89" t="str">
        <f>IF(scores!$C$3=0,"",IF(scores!$C$3&gt;0,scores!AH19))</f>
        <v/>
      </c>
      <c r="I17" s="3" t="str">
        <f>IF(scores!$C$3=0,"",IF(scores!$C$3&gt;0,scores!AI19))</f>
        <v/>
      </c>
      <c r="J17" s="3" t="str">
        <f>IF(scores!$C$3=0,"",IF(scores!$C$3&gt;0,scores!AJ19))</f>
        <v/>
      </c>
      <c r="K17" s="90" t="str">
        <f>IF(scores!$C$3=0,"",IF(scores!$C$3&gt;0,scores!AK19))</f>
        <v/>
      </c>
      <c r="L17" s="91" t="e">
        <f t="shared" si="27"/>
        <v>#DIV/0!</v>
      </c>
      <c r="M17" s="89" t="str">
        <f>IF(scores!$C$3=0,"",IF(scores!$C$3&gt;0,scores!AL19))</f>
        <v/>
      </c>
      <c r="N17" s="3" t="str">
        <f>IF(scores!$C$3=0,"",IF(scores!$C$3&gt;0,scores!AM19))</f>
        <v/>
      </c>
      <c r="O17" s="3" t="str">
        <f>IF(scores!$C$3=0,"",IF(scores!$C$3&gt;0,scores!AN19))</f>
        <v/>
      </c>
      <c r="P17" s="90" t="str">
        <f>IF(scores!$C$3=0,"",IF(scores!$C$3&gt;0,scores!AO19))</f>
        <v/>
      </c>
      <c r="Q17" s="91" t="e">
        <f t="shared" si="28"/>
        <v>#DIV/0!</v>
      </c>
      <c r="R17" s="89" t="str">
        <f>IF(scores!$C$3=0,"",IF(scores!$C$3&gt;0,scores!AP19))</f>
        <v/>
      </c>
      <c r="S17" s="3" t="str">
        <f>IF(scores!$C$3=0,"",IF(scores!$C$3&gt;0,scores!AQ19))</f>
        <v/>
      </c>
      <c r="T17" s="3" t="str">
        <f>IF(scores!$C$3=0,"",IF(scores!$C$3&gt;0,scores!AR19))</f>
        <v/>
      </c>
      <c r="U17" s="90" t="str">
        <f>IF(scores!$C$3=0,"",IF(scores!$C$3&gt;0,scores!AS19))</f>
        <v/>
      </c>
      <c r="V17" s="92" t="e">
        <f t="shared" si="29"/>
        <v>#DIV/0!</v>
      </c>
      <c r="W17" s="12"/>
      <c r="X17" s="9" t="e">
        <f t="shared" si="4"/>
        <v>#DIV/0!</v>
      </c>
      <c r="Y17" s="14"/>
      <c r="Z17" s="89" t="b">
        <f t="shared" si="5"/>
        <v>0</v>
      </c>
      <c r="AA17" s="3" t="b">
        <f t="shared" si="6"/>
        <v>0</v>
      </c>
      <c r="AB17" s="3" t="b">
        <f t="shared" si="7"/>
        <v>0</v>
      </c>
      <c r="AC17" s="93" t="b">
        <f t="shared" si="8"/>
        <v>0</v>
      </c>
      <c r="AD17" s="94" t="e">
        <f t="shared" si="18"/>
        <v>#DIV/0!</v>
      </c>
      <c r="AE17" s="95" t="b">
        <f t="shared" si="19"/>
        <v>0</v>
      </c>
      <c r="AF17" s="3" t="b">
        <f t="shared" si="9"/>
        <v>0</v>
      </c>
      <c r="AG17" s="3" t="b">
        <f t="shared" si="10"/>
        <v>0</v>
      </c>
      <c r="AH17" s="93" t="b">
        <f t="shared" si="11"/>
        <v>0</v>
      </c>
      <c r="AI17" s="94" t="e">
        <f t="shared" si="20"/>
        <v>#DIV/0!</v>
      </c>
      <c r="AJ17" s="89" t="b">
        <f t="shared" si="21"/>
        <v>0</v>
      </c>
      <c r="AK17" s="3" t="b">
        <f t="shared" si="12"/>
        <v>0</v>
      </c>
      <c r="AL17" s="3" t="b">
        <f t="shared" si="13"/>
        <v>0</v>
      </c>
      <c r="AM17" s="93" t="b">
        <f t="shared" si="14"/>
        <v>0</v>
      </c>
      <c r="AN17" s="94" t="e">
        <f t="shared" si="22"/>
        <v>#DIV/0!</v>
      </c>
      <c r="AO17" s="89" t="b">
        <f t="shared" si="23"/>
        <v>0</v>
      </c>
      <c r="AP17" s="3" t="b">
        <f t="shared" si="15"/>
        <v>0</v>
      </c>
      <c r="AQ17" s="3" t="b">
        <f t="shared" si="16"/>
        <v>0</v>
      </c>
      <c r="AR17" s="93" t="b">
        <f t="shared" si="17"/>
        <v>0</v>
      </c>
      <c r="AS17" s="94" t="e">
        <f t="shared" si="24"/>
        <v>#DIV/0!</v>
      </c>
      <c r="AT17" s="94" t="e">
        <f t="shared" si="25"/>
        <v>#DIV/0!</v>
      </c>
    </row>
    <row r="18" spans="1:46" x14ac:dyDescent="0.3">
      <c r="A18" s="3">
        <f>scores!A20</f>
        <v>12</v>
      </c>
      <c r="B18" s="88">
        <f>scores!B20</f>
        <v>0</v>
      </c>
      <c r="C18" s="89" t="str">
        <f>IF(scores!$C$3=0,"",IF(scores!$C$3=3,scores!Z20,IF(scores!$C$3&gt;3,scores!AA20)))</f>
        <v/>
      </c>
      <c r="D18" s="3" t="str">
        <f>IF(scores!$C$3=0,"",IF(scores!$C$3=3,scores!AB20,IF(scores!$C$3&gt;3,scores!AC20)))</f>
        <v/>
      </c>
      <c r="E18" s="3" t="str">
        <f>IF(scores!$C$3=0,"",IF(scores!$C$3=3,scores!AD20,IF(scores!$C$3&gt;3,scores!AE20)))</f>
        <v/>
      </c>
      <c r="F18" s="90" t="str">
        <f>IF(scores!$C$3=0,"",IF(scores!$C$3&lt;6,scores!AF20,IF(scores!$C$3&gt;5,scores!AG20)))</f>
        <v/>
      </c>
      <c r="G18" s="91" t="e">
        <f t="shared" si="26"/>
        <v>#DIV/0!</v>
      </c>
      <c r="H18" s="89" t="str">
        <f>IF(scores!$C$3=0,"",IF(scores!$C$3&gt;0,scores!AH20))</f>
        <v/>
      </c>
      <c r="I18" s="3" t="str">
        <f>IF(scores!$C$3=0,"",IF(scores!$C$3&gt;0,scores!AI20))</f>
        <v/>
      </c>
      <c r="J18" s="3" t="str">
        <f>IF(scores!$C$3=0,"",IF(scores!$C$3&gt;0,scores!AJ20))</f>
        <v/>
      </c>
      <c r="K18" s="90" t="str">
        <f>IF(scores!$C$3=0,"",IF(scores!$C$3&gt;0,scores!AK20))</f>
        <v/>
      </c>
      <c r="L18" s="91" t="e">
        <f t="shared" si="27"/>
        <v>#DIV/0!</v>
      </c>
      <c r="M18" s="89" t="str">
        <f>IF(scores!$C$3=0,"",IF(scores!$C$3&gt;0,scores!AL20))</f>
        <v/>
      </c>
      <c r="N18" s="3" t="str">
        <f>IF(scores!$C$3=0,"",IF(scores!$C$3&gt;0,scores!AM20))</f>
        <v/>
      </c>
      <c r="O18" s="3" t="str">
        <f>IF(scores!$C$3=0,"",IF(scores!$C$3&gt;0,scores!AN20))</f>
        <v/>
      </c>
      <c r="P18" s="90" t="str">
        <f>IF(scores!$C$3=0,"",IF(scores!$C$3&gt;0,scores!AO20))</f>
        <v/>
      </c>
      <c r="Q18" s="91" t="e">
        <f t="shared" si="28"/>
        <v>#DIV/0!</v>
      </c>
      <c r="R18" s="89" t="str">
        <f>IF(scores!$C$3=0,"",IF(scores!$C$3&gt;0,scores!AP20))</f>
        <v/>
      </c>
      <c r="S18" s="3" t="str">
        <f>IF(scores!$C$3=0,"",IF(scores!$C$3&gt;0,scores!AQ20))</f>
        <v/>
      </c>
      <c r="T18" s="3" t="str">
        <f>IF(scores!$C$3=0,"",IF(scores!$C$3&gt;0,scores!AR20))</f>
        <v/>
      </c>
      <c r="U18" s="90" t="str">
        <f>IF(scores!$C$3=0,"",IF(scores!$C$3&gt;0,scores!AS20))</f>
        <v/>
      </c>
      <c r="V18" s="92" t="e">
        <f t="shared" si="29"/>
        <v>#DIV/0!</v>
      </c>
      <c r="W18" s="12"/>
      <c r="X18" s="9" t="e">
        <f t="shared" si="4"/>
        <v>#DIV/0!</v>
      </c>
      <c r="Y18" s="14"/>
      <c r="Z18" s="89" t="b">
        <f t="shared" si="5"/>
        <v>0</v>
      </c>
      <c r="AA18" s="3" t="b">
        <f t="shared" si="6"/>
        <v>0</v>
      </c>
      <c r="AB18" s="3" t="b">
        <f t="shared" si="7"/>
        <v>0</v>
      </c>
      <c r="AC18" s="93" t="b">
        <f t="shared" si="8"/>
        <v>0</v>
      </c>
      <c r="AD18" s="94" t="e">
        <f t="shared" si="18"/>
        <v>#DIV/0!</v>
      </c>
      <c r="AE18" s="95" t="b">
        <f t="shared" si="19"/>
        <v>0</v>
      </c>
      <c r="AF18" s="3" t="b">
        <f t="shared" si="9"/>
        <v>0</v>
      </c>
      <c r="AG18" s="3" t="b">
        <f t="shared" si="10"/>
        <v>0</v>
      </c>
      <c r="AH18" s="93" t="b">
        <f t="shared" si="11"/>
        <v>0</v>
      </c>
      <c r="AI18" s="94" t="e">
        <f t="shared" si="20"/>
        <v>#DIV/0!</v>
      </c>
      <c r="AJ18" s="89" t="b">
        <f t="shared" si="21"/>
        <v>0</v>
      </c>
      <c r="AK18" s="3" t="b">
        <f t="shared" si="12"/>
        <v>0</v>
      </c>
      <c r="AL18" s="3" t="b">
        <f t="shared" si="13"/>
        <v>0</v>
      </c>
      <c r="AM18" s="93" t="b">
        <f t="shared" si="14"/>
        <v>0</v>
      </c>
      <c r="AN18" s="94" t="e">
        <f t="shared" si="22"/>
        <v>#DIV/0!</v>
      </c>
      <c r="AO18" s="89" t="b">
        <f t="shared" si="23"/>
        <v>0</v>
      </c>
      <c r="AP18" s="3" t="b">
        <f t="shared" si="15"/>
        <v>0</v>
      </c>
      <c r="AQ18" s="3" t="b">
        <f t="shared" si="16"/>
        <v>0</v>
      </c>
      <c r="AR18" s="93" t="b">
        <f t="shared" si="17"/>
        <v>0</v>
      </c>
      <c r="AS18" s="94" t="e">
        <f t="shared" si="24"/>
        <v>#DIV/0!</v>
      </c>
      <c r="AT18" s="94" t="e">
        <f t="shared" si="25"/>
        <v>#DIV/0!</v>
      </c>
    </row>
    <row r="19" spans="1:46" x14ac:dyDescent="0.3">
      <c r="A19" s="3">
        <f>scores!A21</f>
        <v>13</v>
      </c>
      <c r="B19" s="88">
        <f>scores!B21</f>
        <v>0</v>
      </c>
      <c r="C19" s="89" t="str">
        <f>IF(scores!$C$3=0,"",IF(scores!$C$3=3,scores!Z21,IF(scores!$C$3&gt;3,scores!AA21)))</f>
        <v/>
      </c>
      <c r="D19" s="3" t="str">
        <f>IF(scores!$C$3=0,"",IF(scores!$C$3=3,scores!AB21,IF(scores!$C$3&gt;3,scores!AC21)))</f>
        <v/>
      </c>
      <c r="E19" s="3" t="str">
        <f>IF(scores!$C$3=0,"",IF(scores!$C$3=3,scores!AD21,IF(scores!$C$3&gt;3,scores!AE21)))</f>
        <v/>
      </c>
      <c r="F19" s="90" t="str">
        <f>IF(scores!$C$3=0,"",IF(scores!$C$3&lt;6,scores!AF21,IF(scores!$C$3&gt;5,scores!AG21)))</f>
        <v/>
      </c>
      <c r="G19" s="91" t="e">
        <f t="shared" si="26"/>
        <v>#DIV/0!</v>
      </c>
      <c r="H19" s="89" t="str">
        <f>IF(scores!$C$3=0,"",IF(scores!$C$3&gt;0,scores!AH21))</f>
        <v/>
      </c>
      <c r="I19" s="3" t="str">
        <f>IF(scores!$C$3=0,"",IF(scores!$C$3&gt;0,scores!AI21))</f>
        <v/>
      </c>
      <c r="J19" s="3" t="str">
        <f>IF(scores!$C$3=0,"",IF(scores!$C$3&gt;0,scores!AJ21))</f>
        <v/>
      </c>
      <c r="K19" s="90" t="str">
        <f>IF(scores!$C$3=0,"",IF(scores!$C$3&gt;0,scores!AK21))</f>
        <v/>
      </c>
      <c r="L19" s="91" t="e">
        <f t="shared" si="27"/>
        <v>#DIV/0!</v>
      </c>
      <c r="M19" s="89" t="str">
        <f>IF(scores!$C$3=0,"",IF(scores!$C$3&gt;0,scores!AL21))</f>
        <v/>
      </c>
      <c r="N19" s="3" t="str">
        <f>IF(scores!$C$3=0,"",IF(scores!$C$3&gt;0,scores!AM21))</f>
        <v/>
      </c>
      <c r="O19" s="3" t="str">
        <f>IF(scores!$C$3=0,"",IF(scores!$C$3&gt;0,scores!AN21))</f>
        <v/>
      </c>
      <c r="P19" s="90" t="str">
        <f>IF(scores!$C$3=0,"",IF(scores!$C$3&gt;0,scores!AO21))</f>
        <v/>
      </c>
      <c r="Q19" s="91" t="e">
        <f t="shared" si="28"/>
        <v>#DIV/0!</v>
      </c>
      <c r="R19" s="89" t="str">
        <f>IF(scores!$C$3=0,"",IF(scores!$C$3&gt;0,scores!AP21))</f>
        <v/>
      </c>
      <c r="S19" s="3" t="str">
        <f>IF(scores!$C$3=0,"",IF(scores!$C$3&gt;0,scores!AQ21))</f>
        <v/>
      </c>
      <c r="T19" s="3" t="str">
        <f>IF(scores!$C$3=0,"",IF(scores!$C$3&gt;0,scores!AR21))</f>
        <v/>
      </c>
      <c r="U19" s="90" t="str">
        <f>IF(scores!$C$3=0,"",IF(scores!$C$3&gt;0,scores!AS21))</f>
        <v/>
      </c>
      <c r="V19" s="92" t="e">
        <f t="shared" si="29"/>
        <v>#DIV/0!</v>
      </c>
      <c r="W19" s="12"/>
      <c r="X19" s="9" t="e">
        <f t="shared" si="4"/>
        <v>#DIV/0!</v>
      </c>
      <c r="Y19" s="14"/>
      <c r="Z19" s="89" t="b">
        <f t="shared" si="5"/>
        <v>0</v>
      </c>
      <c r="AA19" s="3" t="b">
        <f t="shared" si="6"/>
        <v>0</v>
      </c>
      <c r="AB19" s="3" t="b">
        <f t="shared" si="7"/>
        <v>0</v>
      </c>
      <c r="AC19" s="93" t="b">
        <f t="shared" si="8"/>
        <v>0</v>
      </c>
      <c r="AD19" s="94" t="e">
        <f t="shared" si="18"/>
        <v>#DIV/0!</v>
      </c>
      <c r="AE19" s="95" t="b">
        <f t="shared" si="19"/>
        <v>0</v>
      </c>
      <c r="AF19" s="3" t="b">
        <f t="shared" si="9"/>
        <v>0</v>
      </c>
      <c r="AG19" s="3" t="b">
        <f t="shared" si="10"/>
        <v>0</v>
      </c>
      <c r="AH19" s="93" t="b">
        <f t="shared" si="11"/>
        <v>0</v>
      </c>
      <c r="AI19" s="94" t="e">
        <f t="shared" si="20"/>
        <v>#DIV/0!</v>
      </c>
      <c r="AJ19" s="89" t="b">
        <f t="shared" si="21"/>
        <v>0</v>
      </c>
      <c r="AK19" s="3" t="b">
        <f t="shared" si="12"/>
        <v>0</v>
      </c>
      <c r="AL19" s="3" t="b">
        <f t="shared" si="13"/>
        <v>0</v>
      </c>
      <c r="AM19" s="93" t="b">
        <f t="shared" si="14"/>
        <v>0</v>
      </c>
      <c r="AN19" s="94" t="e">
        <f t="shared" si="22"/>
        <v>#DIV/0!</v>
      </c>
      <c r="AO19" s="89" t="b">
        <f t="shared" si="23"/>
        <v>0</v>
      </c>
      <c r="AP19" s="3" t="b">
        <f t="shared" si="15"/>
        <v>0</v>
      </c>
      <c r="AQ19" s="3" t="b">
        <f t="shared" si="16"/>
        <v>0</v>
      </c>
      <c r="AR19" s="93" t="b">
        <f t="shared" si="17"/>
        <v>0</v>
      </c>
      <c r="AS19" s="94" t="e">
        <f t="shared" si="24"/>
        <v>#DIV/0!</v>
      </c>
      <c r="AT19" s="94" t="e">
        <f t="shared" si="25"/>
        <v>#DIV/0!</v>
      </c>
    </row>
    <row r="20" spans="1:46" x14ac:dyDescent="0.3">
      <c r="A20" s="3">
        <f>scores!A22</f>
        <v>14</v>
      </c>
      <c r="B20" s="88">
        <f>scores!B22</f>
        <v>0</v>
      </c>
      <c r="C20" s="89" t="str">
        <f>IF(scores!$C$3=0,"",IF(scores!$C$3=3,scores!Z22,IF(scores!$C$3&gt;3,scores!AA22)))</f>
        <v/>
      </c>
      <c r="D20" s="3" t="str">
        <f>IF(scores!$C$3=0,"",IF(scores!$C$3=3,scores!AB22,IF(scores!$C$3&gt;3,scores!AC22)))</f>
        <v/>
      </c>
      <c r="E20" s="3" t="str">
        <f>IF(scores!$C$3=0,"",IF(scores!$C$3=3,scores!AD22,IF(scores!$C$3&gt;3,scores!AE22)))</f>
        <v/>
      </c>
      <c r="F20" s="90" t="str">
        <f>IF(scores!$C$3=0,"",IF(scores!$C$3&lt;6,scores!AF22,IF(scores!$C$3&gt;5,scores!AG22)))</f>
        <v/>
      </c>
      <c r="G20" s="91" t="e">
        <f t="shared" si="26"/>
        <v>#DIV/0!</v>
      </c>
      <c r="H20" s="89" t="str">
        <f>IF(scores!$C$3=0,"",IF(scores!$C$3&gt;0,scores!AH22))</f>
        <v/>
      </c>
      <c r="I20" s="3" t="str">
        <f>IF(scores!$C$3=0,"",IF(scores!$C$3&gt;0,scores!AI22))</f>
        <v/>
      </c>
      <c r="J20" s="3" t="str">
        <f>IF(scores!$C$3=0,"",IF(scores!$C$3&gt;0,scores!AJ22))</f>
        <v/>
      </c>
      <c r="K20" s="90" t="str">
        <f>IF(scores!$C$3=0,"",IF(scores!$C$3&gt;0,scores!AK22))</f>
        <v/>
      </c>
      <c r="L20" s="91" t="e">
        <f t="shared" si="27"/>
        <v>#DIV/0!</v>
      </c>
      <c r="M20" s="89" t="str">
        <f>IF(scores!$C$3=0,"",IF(scores!$C$3&gt;0,scores!AL22))</f>
        <v/>
      </c>
      <c r="N20" s="3" t="str">
        <f>IF(scores!$C$3=0,"",IF(scores!$C$3&gt;0,scores!AM22))</f>
        <v/>
      </c>
      <c r="O20" s="3" t="str">
        <f>IF(scores!$C$3=0,"",IF(scores!$C$3&gt;0,scores!AN22))</f>
        <v/>
      </c>
      <c r="P20" s="90" t="str">
        <f>IF(scores!$C$3=0,"",IF(scores!$C$3&gt;0,scores!AO22))</f>
        <v/>
      </c>
      <c r="Q20" s="91" t="e">
        <f t="shared" si="28"/>
        <v>#DIV/0!</v>
      </c>
      <c r="R20" s="89" t="str">
        <f>IF(scores!$C$3=0,"",IF(scores!$C$3&gt;0,scores!AP22))</f>
        <v/>
      </c>
      <c r="S20" s="3" t="str">
        <f>IF(scores!$C$3=0,"",IF(scores!$C$3&gt;0,scores!AQ22))</f>
        <v/>
      </c>
      <c r="T20" s="3" t="str">
        <f>IF(scores!$C$3=0,"",IF(scores!$C$3&gt;0,scores!AR22))</f>
        <v/>
      </c>
      <c r="U20" s="90" t="str">
        <f>IF(scores!$C$3=0,"",IF(scores!$C$3&gt;0,scores!AS22))</f>
        <v/>
      </c>
      <c r="V20" s="92" t="e">
        <f t="shared" si="29"/>
        <v>#DIV/0!</v>
      </c>
      <c r="W20" s="12"/>
      <c r="X20" s="9" t="e">
        <f t="shared" si="4"/>
        <v>#DIV/0!</v>
      </c>
      <c r="Y20" s="14"/>
      <c r="Z20" s="89" t="b">
        <f t="shared" si="5"/>
        <v>0</v>
      </c>
      <c r="AA20" s="3" t="b">
        <f t="shared" si="6"/>
        <v>0</v>
      </c>
      <c r="AB20" s="3" t="b">
        <f t="shared" si="7"/>
        <v>0</v>
      </c>
      <c r="AC20" s="93" t="b">
        <f t="shared" si="8"/>
        <v>0</v>
      </c>
      <c r="AD20" s="94" t="e">
        <f t="shared" si="18"/>
        <v>#DIV/0!</v>
      </c>
      <c r="AE20" s="95" t="b">
        <f t="shared" si="19"/>
        <v>0</v>
      </c>
      <c r="AF20" s="3" t="b">
        <f t="shared" si="9"/>
        <v>0</v>
      </c>
      <c r="AG20" s="3" t="b">
        <f t="shared" si="10"/>
        <v>0</v>
      </c>
      <c r="AH20" s="93" t="b">
        <f t="shared" si="11"/>
        <v>0</v>
      </c>
      <c r="AI20" s="94" t="e">
        <f t="shared" si="20"/>
        <v>#DIV/0!</v>
      </c>
      <c r="AJ20" s="89" t="b">
        <f t="shared" si="21"/>
        <v>0</v>
      </c>
      <c r="AK20" s="3" t="b">
        <f t="shared" si="12"/>
        <v>0</v>
      </c>
      <c r="AL20" s="3" t="b">
        <f t="shared" si="13"/>
        <v>0</v>
      </c>
      <c r="AM20" s="93" t="b">
        <f t="shared" si="14"/>
        <v>0</v>
      </c>
      <c r="AN20" s="94" t="e">
        <f t="shared" si="22"/>
        <v>#DIV/0!</v>
      </c>
      <c r="AO20" s="89" t="b">
        <f t="shared" si="23"/>
        <v>0</v>
      </c>
      <c r="AP20" s="3" t="b">
        <f t="shared" si="15"/>
        <v>0</v>
      </c>
      <c r="AQ20" s="3" t="b">
        <f t="shared" si="16"/>
        <v>0</v>
      </c>
      <c r="AR20" s="93" t="b">
        <f t="shared" si="17"/>
        <v>0</v>
      </c>
      <c r="AS20" s="94" t="e">
        <f t="shared" si="24"/>
        <v>#DIV/0!</v>
      </c>
      <c r="AT20" s="94" t="e">
        <f t="shared" si="25"/>
        <v>#DIV/0!</v>
      </c>
    </row>
    <row r="21" spans="1:46" x14ac:dyDescent="0.3">
      <c r="A21" s="3">
        <f>scores!A23</f>
        <v>15</v>
      </c>
      <c r="B21" s="88">
        <f>scores!B23</f>
        <v>0</v>
      </c>
      <c r="C21" s="89" t="str">
        <f>IF(scores!$C$3=0,"",IF(scores!$C$3=3,scores!Z23,IF(scores!$C$3&gt;3,scores!AA23)))</f>
        <v/>
      </c>
      <c r="D21" s="3" t="str">
        <f>IF(scores!$C$3=0,"",IF(scores!$C$3=3,scores!AB23,IF(scores!$C$3&gt;3,scores!AC23)))</f>
        <v/>
      </c>
      <c r="E21" s="3" t="str">
        <f>IF(scores!$C$3=0,"",IF(scores!$C$3=3,scores!AD23,IF(scores!$C$3&gt;3,scores!AE23)))</f>
        <v/>
      </c>
      <c r="F21" s="90" t="str">
        <f>IF(scores!$C$3=0,"",IF(scores!$C$3&lt;6,scores!AF23,IF(scores!$C$3&gt;5,scores!AG23)))</f>
        <v/>
      </c>
      <c r="G21" s="91" t="e">
        <f t="shared" si="26"/>
        <v>#DIV/0!</v>
      </c>
      <c r="H21" s="89" t="str">
        <f>IF(scores!$C$3=0,"",IF(scores!$C$3&gt;0,scores!AH23))</f>
        <v/>
      </c>
      <c r="I21" s="3" t="str">
        <f>IF(scores!$C$3=0,"",IF(scores!$C$3&gt;0,scores!AI23))</f>
        <v/>
      </c>
      <c r="J21" s="3" t="str">
        <f>IF(scores!$C$3=0,"",IF(scores!$C$3&gt;0,scores!AJ23))</f>
        <v/>
      </c>
      <c r="K21" s="90" t="str">
        <f>IF(scores!$C$3=0,"",IF(scores!$C$3&gt;0,scores!AK23))</f>
        <v/>
      </c>
      <c r="L21" s="91" t="e">
        <f t="shared" si="27"/>
        <v>#DIV/0!</v>
      </c>
      <c r="M21" s="89" t="str">
        <f>IF(scores!$C$3=0,"",IF(scores!$C$3&gt;0,scores!AL23))</f>
        <v/>
      </c>
      <c r="N21" s="3" t="str">
        <f>IF(scores!$C$3=0,"",IF(scores!$C$3&gt;0,scores!AM23))</f>
        <v/>
      </c>
      <c r="O21" s="3" t="str">
        <f>IF(scores!$C$3=0,"",IF(scores!$C$3&gt;0,scores!AN23))</f>
        <v/>
      </c>
      <c r="P21" s="90" t="str">
        <f>IF(scores!$C$3=0,"",IF(scores!$C$3&gt;0,scores!AO23))</f>
        <v/>
      </c>
      <c r="Q21" s="91" t="e">
        <f t="shared" si="28"/>
        <v>#DIV/0!</v>
      </c>
      <c r="R21" s="89" t="str">
        <f>IF(scores!$C$3=0,"",IF(scores!$C$3&gt;0,scores!AP23))</f>
        <v/>
      </c>
      <c r="S21" s="3" t="str">
        <f>IF(scores!$C$3=0,"",IF(scores!$C$3&gt;0,scores!AQ23))</f>
        <v/>
      </c>
      <c r="T21" s="3" t="str">
        <f>IF(scores!$C$3=0,"",IF(scores!$C$3&gt;0,scores!AR23))</f>
        <v/>
      </c>
      <c r="U21" s="90" t="str">
        <f>IF(scores!$C$3=0,"",IF(scores!$C$3&gt;0,scores!AS23))</f>
        <v/>
      </c>
      <c r="V21" s="92" t="e">
        <f t="shared" si="29"/>
        <v>#DIV/0!</v>
      </c>
      <c r="W21" s="12"/>
      <c r="X21" s="9" t="e">
        <f t="shared" si="4"/>
        <v>#DIV/0!</v>
      </c>
      <c r="Y21" s="14"/>
      <c r="Z21" s="89" t="b">
        <f t="shared" si="5"/>
        <v>0</v>
      </c>
      <c r="AA21" s="3" t="b">
        <f t="shared" si="6"/>
        <v>0</v>
      </c>
      <c r="AB21" s="3" t="b">
        <f t="shared" si="7"/>
        <v>0</v>
      </c>
      <c r="AC21" s="93" t="b">
        <f t="shared" si="8"/>
        <v>0</v>
      </c>
      <c r="AD21" s="94" t="e">
        <f t="shared" si="18"/>
        <v>#DIV/0!</v>
      </c>
      <c r="AE21" s="95" t="b">
        <f t="shared" si="19"/>
        <v>0</v>
      </c>
      <c r="AF21" s="3" t="b">
        <f t="shared" si="9"/>
        <v>0</v>
      </c>
      <c r="AG21" s="3" t="b">
        <f t="shared" si="10"/>
        <v>0</v>
      </c>
      <c r="AH21" s="93" t="b">
        <f t="shared" si="11"/>
        <v>0</v>
      </c>
      <c r="AI21" s="94" t="e">
        <f t="shared" si="20"/>
        <v>#DIV/0!</v>
      </c>
      <c r="AJ21" s="89" t="b">
        <f t="shared" si="21"/>
        <v>0</v>
      </c>
      <c r="AK21" s="3" t="b">
        <f t="shared" si="12"/>
        <v>0</v>
      </c>
      <c r="AL21" s="3" t="b">
        <f t="shared" si="13"/>
        <v>0</v>
      </c>
      <c r="AM21" s="93" t="b">
        <f t="shared" si="14"/>
        <v>0</v>
      </c>
      <c r="AN21" s="94" t="e">
        <f t="shared" si="22"/>
        <v>#DIV/0!</v>
      </c>
      <c r="AO21" s="89" t="b">
        <f t="shared" si="23"/>
        <v>0</v>
      </c>
      <c r="AP21" s="3" t="b">
        <f t="shared" si="15"/>
        <v>0</v>
      </c>
      <c r="AQ21" s="3" t="b">
        <f t="shared" si="16"/>
        <v>0</v>
      </c>
      <c r="AR21" s="93" t="b">
        <f t="shared" si="17"/>
        <v>0</v>
      </c>
      <c r="AS21" s="94" t="e">
        <f t="shared" si="24"/>
        <v>#DIV/0!</v>
      </c>
      <c r="AT21" s="94" t="e">
        <f t="shared" si="25"/>
        <v>#DIV/0!</v>
      </c>
    </row>
    <row r="22" spans="1:46" x14ac:dyDescent="0.3">
      <c r="A22" s="3">
        <f>scores!A24</f>
        <v>16</v>
      </c>
      <c r="B22" s="88">
        <f>scores!B24</f>
        <v>0</v>
      </c>
      <c r="C22" s="89" t="str">
        <f>IF(scores!$C$3=0,"",IF(scores!$C$3=3,scores!Z24,IF(scores!$C$3&gt;3,scores!AA24)))</f>
        <v/>
      </c>
      <c r="D22" s="3" t="str">
        <f>IF(scores!$C$3=0,"",IF(scores!$C$3=3,scores!AB24,IF(scores!$C$3&gt;3,scores!AC24)))</f>
        <v/>
      </c>
      <c r="E22" s="3" t="str">
        <f>IF(scores!$C$3=0,"",IF(scores!$C$3=3,scores!AD24,IF(scores!$C$3&gt;3,scores!AE24)))</f>
        <v/>
      </c>
      <c r="F22" s="90" t="str">
        <f>IF(scores!$C$3=0,"",IF(scores!$C$3&lt;6,scores!AF24,IF(scores!$C$3&gt;5,scores!AG24)))</f>
        <v/>
      </c>
      <c r="G22" s="91" t="e">
        <f t="shared" si="26"/>
        <v>#DIV/0!</v>
      </c>
      <c r="H22" s="89" t="str">
        <f>IF(scores!$C$3=0,"",IF(scores!$C$3&gt;0,scores!AH24))</f>
        <v/>
      </c>
      <c r="I22" s="3" t="str">
        <f>IF(scores!$C$3=0,"",IF(scores!$C$3&gt;0,scores!AI24))</f>
        <v/>
      </c>
      <c r="J22" s="3" t="str">
        <f>IF(scores!$C$3=0,"",IF(scores!$C$3&gt;0,scores!AJ24))</f>
        <v/>
      </c>
      <c r="K22" s="90" t="str">
        <f>IF(scores!$C$3=0,"",IF(scores!$C$3&gt;0,scores!AK24))</f>
        <v/>
      </c>
      <c r="L22" s="91" t="e">
        <f t="shared" si="27"/>
        <v>#DIV/0!</v>
      </c>
      <c r="M22" s="89" t="str">
        <f>IF(scores!$C$3=0,"",IF(scores!$C$3&gt;0,scores!AL24))</f>
        <v/>
      </c>
      <c r="N22" s="3" t="str">
        <f>IF(scores!$C$3=0,"",IF(scores!$C$3&gt;0,scores!AM24))</f>
        <v/>
      </c>
      <c r="O22" s="3" t="str">
        <f>IF(scores!$C$3=0,"",IF(scores!$C$3&gt;0,scores!AN24))</f>
        <v/>
      </c>
      <c r="P22" s="90" t="str">
        <f>IF(scores!$C$3=0,"",IF(scores!$C$3&gt;0,scores!AO24))</f>
        <v/>
      </c>
      <c r="Q22" s="91" t="e">
        <f t="shared" si="28"/>
        <v>#DIV/0!</v>
      </c>
      <c r="R22" s="89" t="str">
        <f>IF(scores!$C$3=0,"",IF(scores!$C$3&gt;0,scores!AP24))</f>
        <v/>
      </c>
      <c r="S22" s="3" t="str">
        <f>IF(scores!$C$3=0,"",IF(scores!$C$3&gt;0,scores!AQ24))</f>
        <v/>
      </c>
      <c r="T22" s="3" t="str">
        <f>IF(scores!$C$3=0,"",IF(scores!$C$3&gt;0,scores!AR24))</f>
        <v/>
      </c>
      <c r="U22" s="90" t="str">
        <f>IF(scores!$C$3=0,"",IF(scores!$C$3&gt;0,scores!AS24))</f>
        <v/>
      </c>
      <c r="V22" s="92" t="e">
        <f t="shared" si="29"/>
        <v>#DIV/0!</v>
      </c>
      <c r="W22" s="12"/>
      <c r="X22" s="9" t="e">
        <f t="shared" si="4"/>
        <v>#DIV/0!</v>
      </c>
      <c r="Y22" s="14"/>
      <c r="Z22" s="89" t="b">
        <f t="shared" si="5"/>
        <v>0</v>
      </c>
      <c r="AA22" s="3" t="b">
        <f t="shared" si="6"/>
        <v>0</v>
      </c>
      <c r="AB22" s="3" t="b">
        <f t="shared" si="7"/>
        <v>0</v>
      </c>
      <c r="AC22" s="93" t="b">
        <f t="shared" si="8"/>
        <v>0</v>
      </c>
      <c r="AD22" s="94" t="e">
        <f t="shared" si="18"/>
        <v>#DIV/0!</v>
      </c>
      <c r="AE22" s="95" t="b">
        <f t="shared" si="19"/>
        <v>0</v>
      </c>
      <c r="AF22" s="3" t="b">
        <f t="shared" si="9"/>
        <v>0</v>
      </c>
      <c r="AG22" s="3" t="b">
        <f t="shared" si="10"/>
        <v>0</v>
      </c>
      <c r="AH22" s="93" t="b">
        <f t="shared" si="11"/>
        <v>0</v>
      </c>
      <c r="AI22" s="94" t="e">
        <f t="shared" si="20"/>
        <v>#DIV/0!</v>
      </c>
      <c r="AJ22" s="89" t="b">
        <f t="shared" si="21"/>
        <v>0</v>
      </c>
      <c r="AK22" s="3" t="b">
        <f t="shared" si="12"/>
        <v>0</v>
      </c>
      <c r="AL22" s="3" t="b">
        <f t="shared" si="13"/>
        <v>0</v>
      </c>
      <c r="AM22" s="93" t="b">
        <f t="shared" si="14"/>
        <v>0</v>
      </c>
      <c r="AN22" s="94" t="e">
        <f t="shared" si="22"/>
        <v>#DIV/0!</v>
      </c>
      <c r="AO22" s="89" t="b">
        <f t="shared" si="23"/>
        <v>0</v>
      </c>
      <c r="AP22" s="3" t="b">
        <f t="shared" si="15"/>
        <v>0</v>
      </c>
      <c r="AQ22" s="3" t="b">
        <f t="shared" si="16"/>
        <v>0</v>
      </c>
      <c r="AR22" s="93" t="b">
        <f t="shared" si="17"/>
        <v>0</v>
      </c>
      <c r="AS22" s="94" t="e">
        <f t="shared" si="24"/>
        <v>#DIV/0!</v>
      </c>
      <c r="AT22" s="94" t="e">
        <f t="shared" si="25"/>
        <v>#DIV/0!</v>
      </c>
    </row>
    <row r="23" spans="1:46" x14ac:dyDescent="0.3">
      <c r="A23" s="3">
        <f>scores!A25</f>
        <v>17</v>
      </c>
      <c r="B23" s="88">
        <f>scores!B25</f>
        <v>0</v>
      </c>
      <c r="C23" s="89" t="str">
        <f>IF(scores!$C$3=0,"",IF(scores!$C$3=3,scores!Z25,IF(scores!$C$3&gt;3,scores!AA25)))</f>
        <v/>
      </c>
      <c r="D23" s="3" t="str">
        <f>IF(scores!$C$3=0,"",IF(scores!$C$3=3,scores!AB25,IF(scores!$C$3&gt;3,scores!AC25)))</f>
        <v/>
      </c>
      <c r="E23" s="3" t="str">
        <f>IF(scores!$C$3=0,"",IF(scores!$C$3=3,scores!AD25,IF(scores!$C$3&gt;3,scores!AE25)))</f>
        <v/>
      </c>
      <c r="F23" s="90" t="str">
        <f>IF(scores!$C$3=0,"",IF(scores!$C$3&lt;6,scores!AF25,IF(scores!$C$3&gt;5,scores!AG25)))</f>
        <v/>
      </c>
      <c r="G23" s="91" t="e">
        <f t="shared" si="26"/>
        <v>#DIV/0!</v>
      </c>
      <c r="H23" s="89" t="str">
        <f>IF(scores!$C$3=0,"",IF(scores!$C$3&gt;0,scores!AH25))</f>
        <v/>
      </c>
      <c r="I23" s="3" t="str">
        <f>IF(scores!$C$3=0,"",IF(scores!$C$3&gt;0,scores!AI25))</f>
        <v/>
      </c>
      <c r="J23" s="3" t="str">
        <f>IF(scores!$C$3=0,"",IF(scores!$C$3&gt;0,scores!AJ25))</f>
        <v/>
      </c>
      <c r="K23" s="90" t="str">
        <f>IF(scores!$C$3=0,"",IF(scores!$C$3&gt;0,scores!AK25))</f>
        <v/>
      </c>
      <c r="L23" s="91" t="e">
        <f t="shared" si="27"/>
        <v>#DIV/0!</v>
      </c>
      <c r="M23" s="89" t="str">
        <f>IF(scores!$C$3=0,"",IF(scores!$C$3&gt;0,scores!AL25))</f>
        <v/>
      </c>
      <c r="N23" s="3" t="str">
        <f>IF(scores!$C$3=0,"",IF(scores!$C$3&gt;0,scores!AM25))</f>
        <v/>
      </c>
      <c r="O23" s="3" t="str">
        <f>IF(scores!$C$3=0,"",IF(scores!$C$3&gt;0,scores!AN25))</f>
        <v/>
      </c>
      <c r="P23" s="90" t="str">
        <f>IF(scores!$C$3=0,"",IF(scores!$C$3&gt;0,scores!AO25))</f>
        <v/>
      </c>
      <c r="Q23" s="91" t="e">
        <f t="shared" si="28"/>
        <v>#DIV/0!</v>
      </c>
      <c r="R23" s="89" t="str">
        <f>IF(scores!$C$3=0,"",IF(scores!$C$3&gt;0,scores!AP25))</f>
        <v/>
      </c>
      <c r="S23" s="3" t="str">
        <f>IF(scores!$C$3=0,"",IF(scores!$C$3&gt;0,scores!AQ25))</f>
        <v/>
      </c>
      <c r="T23" s="3" t="str">
        <f>IF(scores!$C$3=0,"",IF(scores!$C$3&gt;0,scores!AR25))</f>
        <v/>
      </c>
      <c r="U23" s="90" t="str">
        <f>IF(scores!$C$3=0,"",IF(scores!$C$3&gt;0,scores!AS25))</f>
        <v/>
      </c>
      <c r="V23" s="92" t="e">
        <f t="shared" si="29"/>
        <v>#DIV/0!</v>
      </c>
      <c r="W23" s="12"/>
      <c r="X23" s="9" t="e">
        <f t="shared" si="4"/>
        <v>#DIV/0!</v>
      </c>
      <c r="Y23" s="14"/>
      <c r="Z23" s="89" t="b">
        <f t="shared" si="5"/>
        <v>0</v>
      </c>
      <c r="AA23" s="3" t="b">
        <f t="shared" si="6"/>
        <v>0</v>
      </c>
      <c r="AB23" s="3" t="b">
        <f t="shared" si="7"/>
        <v>0</v>
      </c>
      <c r="AC23" s="93" t="b">
        <f t="shared" si="8"/>
        <v>0</v>
      </c>
      <c r="AD23" s="94" t="e">
        <f t="shared" si="18"/>
        <v>#DIV/0!</v>
      </c>
      <c r="AE23" s="95" t="b">
        <f t="shared" si="19"/>
        <v>0</v>
      </c>
      <c r="AF23" s="3" t="b">
        <f t="shared" si="9"/>
        <v>0</v>
      </c>
      <c r="AG23" s="3" t="b">
        <f t="shared" si="10"/>
        <v>0</v>
      </c>
      <c r="AH23" s="93" t="b">
        <f t="shared" si="11"/>
        <v>0</v>
      </c>
      <c r="AI23" s="94" t="e">
        <f t="shared" si="20"/>
        <v>#DIV/0!</v>
      </c>
      <c r="AJ23" s="89" t="b">
        <f t="shared" si="21"/>
        <v>0</v>
      </c>
      <c r="AK23" s="3" t="b">
        <f t="shared" si="12"/>
        <v>0</v>
      </c>
      <c r="AL23" s="3" t="b">
        <f t="shared" si="13"/>
        <v>0</v>
      </c>
      <c r="AM23" s="93" t="b">
        <f t="shared" si="14"/>
        <v>0</v>
      </c>
      <c r="AN23" s="94" t="e">
        <f t="shared" si="22"/>
        <v>#DIV/0!</v>
      </c>
      <c r="AO23" s="89" t="b">
        <f t="shared" si="23"/>
        <v>0</v>
      </c>
      <c r="AP23" s="3" t="b">
        <f t="shared" si="15"/>
        <v>0</v>
      </c>
      <c r="AQ23" s="3" t="b">
        <f t="shared" si="16"/>
        <v>0</v>
      </c>
      <c r="AR23" s="93" t="b">
        <f t="shared" si="17"/>
        <v>0</v>
      </c>
      <c r="AS23" s="94" t="e">
        <f t="shared" si="24"/>
        <v>#DIV/0!</v>
      </c>
      <c r="AT23" s="94" t="e">
        <f t="shared" si="25"/>
        <v>#DIV/0!</v>
      </c>
    </row>
    <row r="24" spans="1:46" x14ac:dyDescent="0.3">
      <c r="A24" s="3">
        <f>scores!A26</f>
        <v>18</v>
      </c>
      <c r="B24" s="88">
        <f>scores!B26</f>
        <v>0</v>
      </c>
      <c r="C24" s="89" t="str">
        <f>IF(scores!$C$3=0,"",IF(scores!$C$3=3,scores!Z26,IF(scores!$C$3&gt;3,scores!AA26)))</f>
        <v/>
      </c>
      <c r="D24" s="3" t="str">
        <f>IF(scores!$C$3=0,"",IF(scores!$C$3=3,scores!AB26,IF(scores!$C$3&gt;3,scores!AC26)))</f>
        <v/>
      </c>
      <c r="E24" s="3" t="str">
        <f>IF(scores!$C$3=0,"",IF(scores!$C$3=3,scores!AD26,IF(scores!$C$3&gt;3,scores!AE26)))</f>
        <v/>
      </c>
      <c r="F24" s="90" t="str">
        <f>IF(scores!$C$3=0,"",IF(scores!$C$3&lt;6,scores!AF26,IF(scores!$C$3&gt;5,scores!AG26)))</f>
        <v/>
      </c>
      <c r="G24" s="91" t="e">
        <f t="shared" si="26"/>
        <v>#DIV/0!</v>
      </c>
      <c r="H24" s="89" t="str">
        <f>IF(scores!$C$3=0,"",IF(scores!$C$3&gt;0,scores!AH26))</f>
        <v/>
      </c>
      <c r="I24" s="3" t="str">
        <f>IF(scores!$C$3=0,"",IF(scores!$C$3&gt;0,scores!AI26))</f>
        <v/>
      </c>
      <c r="J24" s="3" t="str">
        <f>IF(scores!$C$3=0,"",IF(scores!$C$3&gt;0,scores!AJ26))</f>
        <v/>
      </c>
      <c r="K24" s="90" t="str">
        <f>IF(scores!$C$3=0,"",IF(scores!$C$3&gt;0,scores!AK26))</f>
        <v/>
      </c>
      <c r="L24" s="91" t="e">
        <f t="shared" si="27"/>
        <v>#DIV/0!</v>
      </c>
      <c r="M24" s="89" t="str">
        <f>IF(scores!$C$3=0,"",IF(scores!$C$3&gt;0,scores!AL26))</f>
        <v/>
      </c>
      <c r="N24" s="3" t="str">
        <f>IF(scores!$C$3=0,"",IF(scores!$C$3&gt;0,scores!AM26))</f>
        <v/>
      </c>
      <c r="O24" s="3" t="str">
        <f>IF(scores!$C$3=0,"",IF(scores!$C$3&gt;0,scores!AN26))</f>
        <v/>
      </c>
      <c r="P24" s="90" t="str">
        <f>IF(scores!$C$3=0,"",IF(scores!$C$3&gt;0,scores!AO26))</f>
        <v/>
      </c>
      <c r="Q24" s="91" t="e">
        <f t="shared" si="28"/>
        <v>#DIV/0!</v>
      </c>
      <c r="R24" s="89" t="str">
        <f>IF(scores!$C$3=0,"",IF(scores!$C$3&gt;0,scores!AP26))</f>
        <v/>
      </c>
      <c r="S24" s="3" t="str">
        <f>IF(scores!$C$3=0,"",IF(scores!$C$3&gt;0,scores!AQ26))</f>
        <v/>
      </c>
      <c r="T24" s="3" t="str">
        <f>IF(scores!$C$3=0,"",IF(scores!$C$3&gt;0,scores!AR26))</f>
        <v/>
      </c>
      <c r="U24" s="90" t="str">
        <f>IF(scores!$C$3=0,"",IF(scores!$C$3&gt;0,scores!AS26))</f>
        <v/>
      </c>
      <c r="V24" s="92" t="e">
        <f t="shared" si="29"/>
        <v>#DIV/0!</v>
      </c>
      <c r="W24" s="12"/>
      <c r="X24" s="9" t="e">
        <f t="shared" si="4"/>
        <v>#DIV/0!</v>
      </c>
      <c r="Y24" s="14"/>
      <c r="Z24" s="89" t="b">
        <f t="shared" si="5"/>
        <v>0</v>
      </c>
      <c r="AA24" s="3" t="b">
        <f t="shared" si="6"/>
        <v>0</v>
      </c>
      <c r="AB24" s="3" t="b">
        <f t="shared" si="7"/>
        <v>0</v>
      </c>
      <c r="AC24" s="93" t="b">
        <f t="shared" si="8"/>
        <v>0</v>
      </c>
      <c r="AD24" s="94" t="e">
        <f t="shared" si="18"/>
        <v>#DIV/0!</v>
      </c>
      <c r="AE24" s="95" t="b">
        <f t="shared" si="19"/>
        <v>0</v>
      </c>
      <c r="AF24" s="3" t="b">
        <f t="shared" si="9"/>
        <v>0</v>
      </c>
      <c r="AG24" s="3" t="b">
        <f t="shared" si="10"/>
        <v>0</v>
      </c>
      <c r="AH24" s="93" t="b">
        <f t="shared" si="11"/>
        <v>0</v>
      </c>
      <c r="AI24" s="94" t="e">
        <f t="shared" si="20"/>
        <v>#DIV/0!</v>
      </c>
      <c r="AJ24" s="89" t="b">
        <f t="shared" si="21"/>
        <v>0</v>
      </c>
      <c r="AK24" s="3" t="b">
        <f t="shared" si="12"/>
        <v>0</v>
      </c>
      <c r="AL24" s="3" t="b">
        <f t="shared" si="13"/>
        <v>0</v>
      </c>
      <c r="AM24" s="93" t="b">
        <f t="shared" si="14"/>
        <v>0</v>
      </c>
      <c r="AN24" s="94" t="e">
        <f t="shared" si="22"/>
        <v>#DIV/0!</v>
      </c>
      <c r="AO24" s="89" t="b">
        <f t="shared" si="23"/>
        <v>0</v>
      </c>
      <c r="AP24" s="3" t="b">
        <f t="shared" si="15"/>
        <v>0</v>
      </c>
      <c r="AQ24" s="3" t="b">
        <f t="shared" si="16"/>
        <v>0</v>
      </c>
      <c r="AR24" s="93" t="b">
        <f t="shared" si="17"/>
        <v>0</v>
      </c>
      <c r="AS24" s="94" t="e">
        <f t="shared" si="24"/>
        <v>#DIV/0!</v>
      </c>
      <c r="AT24" s="94" t="e">
        <f t="shared" si="25"/>
        <v>#DIV/0!</v>
      </c>
    </row>
    <row r="25" spans="1:46" x14ac:dyDescent="0.3">
      <c r="A25" s="3">
        <f>scores!A27</f>
        <v>19</v>
      </c>
      <c r="B25" s="88">
        <f>scores!B27</f>
        <v>0</v>
      </c>
      <c r="C25" s="89" t="str">
        <f>IF(scores!$C$3=0,"",IF(scores!$C$3=3,scores!Z27,IF(scores!$C$3&gt;3,scores!AA27)))</f>
        <v/>
      </c>
      <c r="D25" s="3" t="str">
        <f>IF(scores!$C$3=0,"",IF(scores!$C$3=3,scores!AB27,IF(scores!$C$3&gt;3,scores!AC27)))</f>
        <v/>
      </c>
      <c r="E25" s="3" t="str">
        <f>IF(scores!$C$3=0,"",IF(scores!$C$3=3,scores!AD27,IF(scores!$C$3&gt;3,scores!AE27)))</f>
        <v/>
      </c>
      <c r="F25" s="90" t="str">
        <f>IF(scores!$C$3=0,"",IF(scores!$C$3&lt;6,scores!AF27,IF(scores!$C$3&gt;5,scores!AG27)))</f>
        <v/>
      </c>
      <c r="G25" s="91" t="e">
        <f t="shared" si="26"/>
        <v>#DIV/0!</v>
      </c>
      <c r="H25" s="89" t="str">
        <f>IF(scores!$C$3=0,"",IF(scores!$C$3&gt;0,scores!AH27))</f>
        <v/>
      </c>
      <c r="I25" s="3" t="str">
        <f>IF(scores!$C$3=0,"",IF(scores!$C$3&gt;0,scores!AI27))</f>
        <v/>
      </c>
      <c r="J25" s="3" t="str">
        <f>IF(scores!$C$3=0,"",IF(scores!$C$3&gt;0,scores!AJ27))</f>
        <v/>
      </c>
      <c r="K25" s="90" t="str">
        <f>IF(scores!$C$3=0,"",IF(scores!$C$3&gt;0,scores!AK27))</f>
        <v/>
      </c>
      <c r="L25" s="91" t="e">
        <f t="shared" si="27"/>
        <v>#DIV/0!</v>
      </c>
      <c r="M25" s="89" t="str">
        <f>IF(scores!$C$3=0,"",IF(scores!$C$3&gt;0,scores!AL27))</f>
        <v/>
      </c>
      <c r="N25" s="3" t="str">
        <f>IF(scores!$C$3=0,"",IF(scores!$C$3&gt;0,scores!AM27))</f>
        <v/>
      </c>
      <c r="O25" s="3" t="str">
        <f>IF(scores!$C$3=0,"",IF(scores!$C$3&gt;0,scores!AN27))</f>
        <v/>
      </c>
      <c r="P25" s="90" t="str">
        <f>IF(scores!$C$3=0,"",IF(scores!$C$3&gt;0,scores!AO27))</f>
        <v/>
      </c>
      <c r="Q25" s="91" t="e">
        <f t="shared" si="28"/>
        <v>#DIV/0!</v>
      </c>
      <c r="R25" s="89" t="str">
        <f>IF(scores!$C$3=0,"",IF(scores!$C$3&gt;0,scores!AP27))</f>
        <v/>
      </c>
      <c r="S25" s="3" t="str">
        <f>IF(scores!$C$3=0,"",IF(scores!$C$3&gt;0,scores!AQ27))</f>
        <v/>
      </c>
      <c r="T25" s="3" t="str">
        <f>IF(scores!$C$3=0,"",IF(scores!$C$3&gt;0,scores!AR27))</f>
        <v/>
      </c>
      <c r="U25" s="90" t="str">
        <f>IF(scores!$C$3=0,"",IF(scores!$C$3&gt;0,scores!AS27))</f>
        <v/>
      </c>
      <c r="V25" s="92" t="e">
        <f t="shared" si="29"/>
        <v>#DIV/0!</v>
      </c>
      <c r="W25" s="12"/>
      <c r="X25" s="9" t="e">
        <f t="shared" si="4"/>
        <v>#DIV/0!</v>
      </c>
      <c r="Y25" s="14"/>
      <c r="Z25" s="89" t="b">
        <f t="shared" si="5"/>
        <v>0</v>
      </c>
      <c r="AA25" s="3" t="b">
        <f t="shared" si="6"/>
        <v>0</v>
      </c>
      <c r="AB25" s="3" t="b">
        <f t="shared" si="7"/>
        <v>0</v>
      </c>
      <c r="AC25" s="93" t="b">
        <f t="shared" si="8"/>
        <v>0</v>
      </c>
      <c r="AD25" s="94" t="e">
        <f t="shared" si="18"/>
        <v>#DIV/0!</v>
      </c>
      <c r="AE25" s="95" t="b">
        <f t="shared" si="19"/>
        <v>0</v>
      </c>
      <c r="AF25" s="3" t="b">
        <f t="shared" si="9"/>
        <v>0</v>
      </c>
      <c r="AG25" s="3" t="b">
        <f t="shared" si="10"/>
        <v>0</v>
      </c>
      <c r="AH25" s="93" t="b">
        <f t="shared" si="11"/>
        <v>0</v>
      </c>
      <c r="AI25" s="94" t="e">
        <f t="shared" si="20"/>
        <v>#DIV/0!</v>
      </c>
      <c r="AJ25" s="89" t="b">
        <f t="shared" si="21"/>
        <v>0</v>
      </c>
      <c r="AK25" s="3" t="b">
        <f t="shared" si="12"/>
        <v>0</v>
      </c>
      <c r="AL25" s="3" t="b">
        <f t="shared" si="13"/>
        <v>0</v>
      </c>
      <c r="AM25" s="93" t="b">
        <f t="shared" si="14"/>
        <v>0</v>
      </c>
      <c r="AN25" s="94" t="e">
        <f t="shared" si="22"/>
        <v>#DIV/0!</v>
      </c>
      <c r="AO25" s="89" t="b">
        <f t="shared" si="23"/>
        <v>0</v>
      </c>
      <c r="AP25" s="3" t="b">
        <f t="shared" si="15"/>
        <v>0</v>
      </c>
      <c r="AQ25" s="3" t="b">
        <f t="shared" si="16"/>
        <v>0</v>
      </c>
      <c r="AR25" s="93" t="b">
        <f t="shared" si="17"/>
        <v>0</v>
      </c>
      <c r="AS25" s="94" t="e">
        <f t="shared" si="24"/>
        <v>#DIV/0!</v>
      </c>
      <c r="AT25" s="94" t="e">
        <f t="shared" si="25"/>
        <v>#DIV/0!</v>
      </c>
    </row>
    <row r="26" spans="1:46" x14ac:dyDescent="0.3">
      <c r="A26" s="3">
        <f>scores!A28</f>
        <v>20</v>
      </c>
      <c r="B26" s="88">
        <f>scores!B28</f>
        <v>0</v>
      </c>
      <c r="C26" s="89" t="str">
        <f>IF(scores!$C$3=0,"",IF(scores!$C$3=3,scores!Z28,IF(scores!$C$3&gt;3,scores!AA28)))</f>
        <v/>
      </c>
      <c r="D26" s="3" t="str">
        <f>IF(scores!$C$3=0,"",IF(scores!$C$3=3,scores!AB28,IF(scores!$C$3&gt;3,scores!AC28)))</f>
        <v/>
      </c>
      <c r="E26" s="3" t="str">
        <f>IF(scores!$C$3=0,"",IF(scores!$C$3=3,scores!AD28,IF(scores!$C$3&gt;3,scores!AE28)))</f>
        <v/>
      </c>
      <c r="F26" s="90" t="str">
        <f>IF(scores!$C$3=0,"",IF(scores!$C$3&lt;6,scores!AF28,IF(scores!$C$3&gt;5,scores!AG28)))</f>
        <v/>
      </c>
      <c r="G26" s="91" t="e">
        <f t="shared" si="26"/>
        <v>#DIV/0!</v>
      </c>
      <c r="H26" s="89" t="str">
        <f>IF(scores!$C$3=0,"",IF(scores!$C$3&gt;0,scores!AH28))</f>
        <v/>
      </c>
      <c r="I26" s="3" t="str">
        <f>IF(scores!$C$3=0,"",IF(scores!$C$3&gt;0,scores!AI28))</f>
        <v/>
      </c>
      <c r="J26" s="3" t="str">
        <f>IF(scores!$C$3=0,"",IF(scores!$C$3&gt;0,scores!AJ28))</f>
        <v/>
      </c>
      <c r="K26" s="90" t="str">
        <f>IF(scores!$C$3=0,"",IF(scores!$C$3&gt;0,scores!AK28))</f>
        <v/>
      </c>
      <c r="L26" s="91" t="e">
        <f t="shared" si="27"/>
        <v>#DIV/0!</v>
      </c>
      <c r="M26" s="89" t="str">
        <f>IF(scores!$C$3=0,"",IF(scores!$C$3&gt;0,scores!AL28))</f>
        <v/>
      </c>
      <c r="N26" s="3" t="str">
        <f>IF(scores!$C$3=0,"",IF(scores!$C$3&gt;0,scores!AM28))</f>
        <v/>
      </c>
      <c r="O26" s="3" t="str">
        <f>IF(scores!$C$3=0,"",IF(scores!$C$3&gt;0,scores!AN28))</f>
        <v/>
      </c>
      <c r="P26" s="90" t="str">
        <f>IF(scores!$C$3=0,"",IF(scores!$C$3&gt;0,scores!AO28))</f>
        <v/>
      </c>
      <c r="Q26" s="91" t="e">
        <f t="shared" si="28"/>
        <v>#DIV/0!</v>
      </c>
      <c r="R26" s="89" t="str">
        <f>IF(scores!$C$3=0,"",IF(scores!$C$3&gt;0,scores!AP28))</f>
        <v/>
      </c>
      <c r="S26" s="3" t="str">
        <f>IF(scores!$C$3=0,"",IF(scores!$C$3&gt;0,scores!AQ28))</f>
        <v/>
      </c>
      <c r="T26" s="3" t="str">
        <f>IF(scores!$C$3=0,"",IF(scores!$C$3&gt;0,scores!AR28))</f>
        <v/>
      </c>
      <c r="U26" s="90" t="str">
        <f>IF(scores!$C$3=0,"",IF(scores!$C$3&gt;0,scores!AS28))</f>
        <v/>
      </c>
      <c r="V26" s="92" t="e">
        <f t="shared" si="29"/>
        <v>#DIV/0!</v>
      </c>
      <c r="W26" s="12"/>
      <c r="X26" s="9" t="e">
        <f t="shared" si="4"/>
        <v>#DIV/0!</v>
      </c>
      <c r="Y26" s="14"/>
      <c r="Z26" s="89" t="b">
        <f t="shared" si="5"/>
        <v>0</v>
      </c>
      <c r="AA26" s="3" t="b">
        <f t="shared" si="6"/>
        <v>0</v>
      </c>
      <c r="AB26" s="3" t="b">
        <f t="shared" si="7"/>
        <v>0</v>
      </c>
      <c r="AC26" s="93" t="b">
        <f t="shared" si="8"/>
        <v>0</v>
      </c>
      <c r="AD26" s="94" t="e">
        <f t="shared" si="18"/>
        <v>#DIV/0!</v>
      </c>
      <c r="AE26" s="95" t="b">
        <f t="shared" si="19"/>
        <v>0</v>
      </c>
      <c r="AF26" s="3" t="b">
        <f t="shared" si="9"/>
        <v>0</v>
      </c>
      <c r="AG26" s="3" t="b">
        <f t="shared" si="10"/>
        <v>0</v>
      </c>
      <c r="AH26" s="93" t="b">
        <f t="shared" si="11"/>
        <v>0</v>
      </c>
      <c r="AI26" s="94" t="e">
        <f t="shared" si="20"/>
        <v>#DIV/0!</v>
      </c>
      <c r="AJ26" s="89" t="b">
        <f t="shared" si="21"/>
        <v>0</v>
      </c>
      <c r="AK26" s="3" t="b">
        <f t="shared" si="12"/>
        <v>0</v>
      </c>
      <c r="AL26" s="3" t="b">
        <f t="shared" si="13"/>
        <v>0</v>
      </c>
      <c r="AM26" s="93" t="b">
        <f t="shared" si="14"/>
        <v>0</v>
      </c>
      <c r="AN26" s="94" t="e">
        <f t="shared" si="22"/>
        <v>#DIV/0!</v>
      </c>
      <c r="AO26" s="89" t="b">
        <f t="shared" si="23"/>
        <v>0</v>
      </c>
      <c r="AP26" s="3" t="b">
        <f t="shared" si="15"/>
        <v>0</v>
      </c>
      <c r="AQ26" s="3" t="b">
        <f t="shared" si="16"/>
        <v>0</v>
      </c>
      <c r="AR26" s="93" t="b">
        <f t="shared" si="17"/>
        <v>0</v>
      </c>
      <c r="AS26" s="94" t="e">
        <f t="shared" si="24"/>
        <v>#DIV/0!</v>
      </c>
      <c r="AT26" s="94" t="e">
        <f t="shared" si="25"/>
        <v>#DIV/0!</v>
      </c>
    </row>
    <row r="27" spans="1:46" x14ac:dyDescent="0.3">
      <c r="A27" s="3">
        <f>scores!A29</f>
        <v>21</v>
      </c>
      <c r="B27" s="88">
        <f>scores!B29</f>
        <v>0</v>
      </c>
      <c r="C27" s="89" t="str">
        <f>IF(scores!$C$3=0,"",IF(scores!$C$3=3,scores!Z29,IF(scores!$C$3&gt;3,scores!AA29)))</f>
        <v/>
      </c>
      <c r="D27" s="3" t="str">
        <f>IF(scores!$C$3=0,"",IF(scores!$C$3=3,scores!AB29,IF(scores!$C$3&gt;3,scores!AC29)))</f>
        <v/>
      </c>
      <c r="E27" s="3" t="str">
        <f>IF(scores!$C$3=0,"",IF(scores!$C$3=3,scores!AD29,IF(scores!$C$3&gt;3,scores!AE29)))</f>
        <v/>
      </c>
      <c r="F27" s="90" t="str">
        <f>IF(scores!$C$3=0,"",IF(scores!$C$3&lt;6,scores!AF29,IF(scores!$C$3&gt;5,scores!AG29)))</f>
        <v/>
      </c>
      <c r="G27" s="91" t="e">
        <f t="shared" si="26"/>
        <v>#DIV/0!</v>
      </c>
      <c r="H27" s="89" t="str">
        <f>IF(scores!$C$3=0,"",IF(scores!$C$3&gt;0,scores!AH29))</f>
        <v/>
      </c>
      <c r="I27" s="3" t="str">
        <f>IF(scores!$C$3=0,"",IF(scores!$C$3&gt;0,scores!AI29))</f>
        <v/>
      </c>
      <c r="J27" s="3" t="str">
        <f>IF(scores!$C$3=0,"",IF(scores!$C$3&gt;0,scores!AJ29))</f>
        <v/>
      </c>
      <c r="K27" s="90" t="str">
        <f>IF(scores!$C$3=0,"",IF(scores!$C$3&gt;0,scores!AK29))</f>
        <v/>
      </c>
      <c r="L27" s="91" t="e">
        <f t="shared" si="27"/>
        <v>#DIV/0!</v>
      </c>
      <c r="M27" s="89" t="str">
        <f>IF(scores!$C$3=0,"",IF(scores!$C$3&gt;0,scores!AL29))</f>
        <v/>
      </c>
      <c r="N27" s="3" t="str">
        <f>IF(scores!$C$3=0,"",IF(scores!$C$3&gt;0,scores!AM29))</f>
        <v/>
      </c>
      <c r="O27" s="3" t="str">
        <f>IF(scores!$C$3=0,"",IF(scores!$C$3&gt;0,scores!AN29))</f>
        <v/>
      </c>
      <c r="P27" s="90" t="str">
        <f>IF(scores!$C$3=0,"",IF(scores!$C$3&gt;0,scores!AO29))</f>
        <v/>
      </c>
      <c r="Q27" s="91" t="e">
        <f t="shared" si="28"/>
        <v>#DIV/0!</v>
      </c>
      <c r="R27" s="89" t="str">
        <f>IF(scores!$C$3=0,"",IF(scores!$C$3&gt;0,scores!AP29))</f>
        <v/>
      </c>
      <c r="S27" s="3" t="str">
        <f>IF(scores!$C$3=0,"",IF(scores!$C$3&gt;0,scores!AQ29))</f>
        <v/>
      </c>
      <c r="T27" s="3" t="str">
        <f>IF(scores!$C$3=0,"",IF(scores!$C$3&gt;0,scores!AR29))</f>
        <v/>
      </c>
      <c r="U27" s="90" t="str">
        <f>IF(scores!$C$3=0,"",IF(scores!$C$3&gt;0,scores!AS29))</f>
        <v/>
      </c>
      <c r="V27" s="92" t="e">
        <f t="shared" si="29"/>
        <v>#DIV/0!</v>
      </c>
      <c r="W27" s="12"/>
      <c r="X27" s="9" t="e">
        <f t="shared" si="4"/>
        <v>#DIV/0!</v>
      </c>
      <c r="Y27" s="14"/>
      <c r="Z27" s="89" t="b">
        <f t="shared" si="5"/>
        <v>0</v>
      </c>
      <c r="AA27" s="3" t="b">
        <f t="shared" si="6"/>
        <v>0</v>
      </c>
      <c r="AB27" s="3" t="b">
        <f t="shared" si="7"/>
        <v>0</v>
      </c>
      <c r="AC27" s="93" t="b">
        <f t="shared" si="8"/>
        <v>0</v>
      </c>
      <c r="AD27" s="94" t="e">
        <f t="shared" si="18"/>
        <v>#DIV/0!</v>
      </c>
      <c r="AE27" s="95" t="b">
        <f t="shared" si="19"/>
        <v>0</v>
      </c>
      <c r="AF27" s="3" t="b">
        <f t="shared" si="9"/>
        <v>0</v>
      </c>
      <c r="AG27" s="3" t="b">
        <f t="shared" si="10"/>
        <v>0</v>
      </c>
      <c r="AH27" s="93" t="b">
        <f t="shared" si="11"/>
        <v>0</v>
      </c>
      <c r="AI27" s="94" t="e">
        <f t="shared" si="20"/>
        <v>#DIV/0!</v>
      </c>
      <c r="AJ27" s="89" t="b">
        <f t="shared" si="21"/>
        <v>0</v>
      </c>
      <c r="AK27" s="3" t="b">
        <f t="shared" si="12"/>
        <v>0</v>
      </c>
      <c r="AL27" s="3" t="b">
        <f t="shared" si="13"/>
        <v>0</v>
      </c>
      <c r="AM27" s="93" t="b">
        <f t="shared" si="14"/>
        <v>0</v>
      </c>
      <c r="AN27" s="94" t="e">
        <f t="shared" si="22"/>
        <v>#DIV/0!</v>
      </c>
      <c r="AO27" s="89" t="b">
        <f t="shared" si="23"/>
        <v>0</v>
      </c>
      <c r="AP27" s="3" t="b">
        <f t="shared" si="15"/>
        <v>0</v>
      </c>
      <c r="AQ27" s="3" t="b">
        <f t="shared" si="16"/>
        <v>0</v>
      </c>
      <c r="AR27" s="93" t="b">
        <f t="shared" si="17"/>
        <v>0</v>
      </c>
      <c r="AS27" s="94" t="e">
        <f t="shared" si="24"/>
        <v>#DIV/0!</v>
      </c>
      <c r="AT27" s="94" t="e">
        <f t="shared" si="25"/>
        <v>#DIV/0!</v>
      </c>
    </row>
    <row r="28" spans="1:46" x14ac:dyDescent="0.3">
      <c r="A28" s="3">
        <f>scores!A30</f>
        <v>22</v>
      </c>
      <c r="B28" s="88">
        <f>scores!B30</f>
        <v>0</v>
      </c>
      <c r="C28" s="89" t="str">
        <f>IF(scores!$C$3=0,"",IF(scores!$C$3=3,scores!Z30,IF(scores!$C$3&gt;3,scores!AA30)))</f>
        <v/>
      </c>
      <c r="D28" s="3" t="str">
        <f>IF(scores!$C$3=0,"",IF(scores!$C$3=3,scores!AB30,IF(scores!$C$3&gt;3,scores!AC30)))</f>
        <v/>
      </c>
      <c r="E28" s="3" t="str">
        <f>IF(scores!$C$3=0,"",IF(scores!$C$3=3,scores!AD30,IF(scores!$C$3&gt;3,scores!AE30)))</f>
        <v/>
      </c>
      <c r="F28" s="90" t="str">
        <f>IF(scores!$C$3=0,"",IF(scores!$C$3&lt;6,scores!AF30,IF(scores!$C$3&gt;5,scores!AG30)))</f>
        <v/>
      </c>
      <c r="G28" s="91" t="e">
        <f t="shared" si="26"/>
        <v>#DIV/0!</v>
      </c>
      <c r="H28" s="89" t="str">
        <f>IF(scores!$C$3=0,"",IF(scores!$C$3&gt;0,scores!AH30))</f>
        <v/>
      </c>
      <c r="I28" s="3" t="str">
        <f>IF(scores!$C$3=0,"",IF(scores!$C$3&gt;0,scores!AI30))</f>
        <v/>
      </c>
      <c r="J28" s="3" t="str">
        <f>IF(scores!$C$3=0,"",IF(scores!$C$3&gt;0,scores!AJ30))</f>
        <v/>
      </c>
      <c r="K28" s="90" t="str">
        <f>IF(scores!$C$3=0,"",IF(scores!$C$3&gt;0,scores!AK30))</f>
        <v/>
      </c>
      <c r="L28" s="91" t="e">
        <f t="shared" si="27"/>
        <v>#DIV/0!</v>
      </c>
      <c r="M28" s="89" t="str">
        <f>IF(scores!$C$3=0,"",IF(scores!$C$3&gt;0,scores!AL30))</f>
        <v/>
      </c>
      <c r="N28" s="3" t="str">
        <f>IF(scores!$C$3=0,"",IF(scores!$C$3&gt;0,scores!AM30))</f>
        <v/>
      </c>
      <c r="O28" s="3" t="str">
        <f>IF(scores!$C$3=0,"",IF(scores!$C$3&gt;0,scores!AN30))</f>
        <v/>
      </c>
      <c r="P28" s="90" t="str">
        <f>IF(scores!$C$3=0,"",IF(scores!$C$3&gt;0,scores!AO30))</f>
        <v/>
      </c>
      <c r="Q28" s="91" t="e">
        <f t="shared" si="28"/>
        <v>#DIV/0!</v>
      </c>
      <c r="R28" s="89" t="str">
        <f>IF(scores!$C$3=0,"",IF(scores!$C$3&gt;0,scores!AP30))</f>
        <v/>
      </c>
      <c r="S28" s="3" t="str">
        <f>IF(scores!$C$3=0,"",IF(scores!$C$3&gt;0,scores!AQ30))</f>
        <v/>
      </c>
      <c r="T28" s="3" t="str">
        <f>IF(scores!$C$3=0,"",IF(scores!$C$3&gt;0,scores!AR30))</f>
        <v/>
      </c>
      <c r="U28" s="90" t="str">
        <f>IF(scores!$C$3=0,"",IF(scores!$C$3&gt;0,scores!AS30))</f>
        <v/>
      </c>
      <c r="V28" s="92" t="e">
        <f t="shared" si="29"/>
        <v>#DIV/0!</v>
      </c>
      <c r="W28" s="12"/>
      <c r="X28" s="9" t="e">
        <f t="shared" si="4"/>
        <v>#DIV/0!</v>
      </c>
      <c r="Y28" s="14"/>
      <c r="Z28" s="89" t="b">
        <f t="shared" si="5"/>
        <v>0</v>
      </c>
      <c r="AA28" s="3" t="b">
        <f t="shared" si="6"/>
        <v>0</v>
      </c>
      <c r="AB28" s="3" t="b">
        <f t="shared" si="7"/>
        <v>0</v>
      </c>
      <c r="AC28" s="93" t="b">
        <f t="shared" si="8"/>
        <v>0</v>
      </c>
      <c r="AD28" s="94" t="e">
        <f t="shared" si="18"/>
        <v>#DIV/0!</v>
      </c>
      <c r="AE28" s="95" t="b">
        <f t="shared" si="19"/>
        <v>0</v>
      </c>
      <c r="AF28" s="3" t="b">
        <f t="shared" si="9"/>
        <v>0</v>
      </c>
      <c r="AG28" s="3" t="b">
        <f t="shared" si="10"/>
        <v>0</v>
      </c>
      <c r="AH28" s="93" t="b">
        <f t="shared" si="11"/>
        <v>0</v>
      </c>
      <c r="AI28" s="94" t="e">
        <f t="shared" si="20"/>
        <v>#DIV/0!</v>
      </c>
      <c r="AJ28" s="89" t="b">
        <f t="shared" si="21"/>
        <v>0</v>
      </c>
      <c r="AK28" s="3" t="b">
        <f t="shared" si="12"/>
        <v>0</v>
      </c>
      <c r="AL28" s="3" t="b">
        <f t="shared" si="13"/>
        <v>0</v>
      </c>
      <c r="AM28" s="93" t="b">
        <f t="shared" si="14"/>
        <v>0</v>
      </c>
      <c r="AN28" s="94" t="e">
        <f t="shared" si="22"/>
        <v>#DIV/0!</v>
      </c>
      <c r="AO28" s="89" t="b">
        <f t="shared" si="23"/>
        <v>0</v>
      </c>
      <c r="AP28" s="3" t="b">
        <f t="shared" si="15"/>
        <v>0</v>
      </c>
      <c r="AQ28" s="3" t="b">
        <f t="shared" si="16"/>
        <v>0</v>
      </c>
      <c r="AR28" s="93" t="b">
        <f t="shared" si="17"/>
        <v>0</v>
      </c>
      <c r="AS28" s="94" t="e">
        <f t="shared" si="24"/>
        <v>#DIV/0!</v>
      </c>
      <c r="AT28" s="94" t="e">
        <f t="shared" si="25"/>
        <v>#DIV/0!</v>
      </c>
    </row>
    <row r="29" spans="1:46" x14ac:dyDescent="0.3">
      <c r="A29" s="3">
        <f>scores!A31</f>
        <v>23</v>
      </c>
      <c r="B29" s="88">
        <f>scores!B31</f>
        <v>0</v>
      </c>
      <c r="C29" s="89" t="str">
        <f>IF(scores!$C$3=0,"",IF(scores!$C$3=3,scores!Z31,IF(scores!$C$3&gt;3,scores!AA31)))</f>
        <v/>
      </c>
      <c r="D29" s="3" t="str">
        <f>IF(scores!$C$3=0,"",IF(scores!$C$3=3,scores!AB31,IF(scores!$C$3&gt;3,scores!AC31)))</f>
        <v/>
      </c>
      <c r="E29" s="3" t="str">
        <f>IF(scores!$C$3=0,"",IF(scores!$C$3=3,scores!AD31,IF(scores!$C$3&gt;3,scores!AE31)))</f>
        <v/>
      </c>
      <c r="F29" s="90" t="str">
        <f>IF(scores!$C$3=0,"",IF(scores!$C$3&lt;6,scores!AF31,IF(scores!$C$3&gt;5,scores!AG31)))</f>
        <v/>
      </c>
      <c r="G29" s="91" t="e">
        <f t="shared" si="26"/>
        <v>#DIV/0!</v>
      </c>
      <c r="H29" s="89" t="str">
        <f>IF(scores!$C$3=0,"",IF(scores!$C$3&gt;0,scores!AH31))</f>
        <v/>
      </c>
      <c r="I29" s="3" t="str">
        <f>IF(scores!$C$3=0,"",IF(scores!$C$3&gt;0,scores!AI31))</f>
        <v/>
      </c>
      <c r="J29" s="3" t="str">
        <f>IF(scores!$C$3=0,"",IF(scores!$C$3&gt;0,scores!AJ31))</f>
        <v/>
      </c>
      <c r="K29" s="90" t="str">
        <f>IF(scores!$C$3=0,"",IF(scores!$C$3&gt;0,scores!AK31))</f>
        <v/>
      </c>
      <c r="L29" s="91" t="e">
        <f t="shared" si="27"/>
        <v>#DIV/0!</v>
      </c>
      <c r="M29" s="89" t="str">
        <f>IF(scores!$C$3=0,"",IF(scores!$C$3&gt;0,scores!AL31))</f>
        <v/>
      </c>
      <c r="N29" s="3" t="str">
        <f>IF(scores!$C$3=0,"",IF(scores!$C$3&gt;0,scores!AM31))</f>
        <v/>
      </c>
      <c r="O29" s="3" t="str">
        <f>IF(scores!$C$3=0,"",IF(scores!$C$3&gt;0,scores!AN31))</f>
        <v/>
      </c>
      <c r="P29" s="90" t="str">
        <f>IF(scores!$C$3=0,"",IF(scores!$C$3&gt;0,scores!AO31))</f>
        <v/>
      </c>
      <c r="Q29" s="91" t="e">
        <f t="shared" si="28"/>
        <v>#DIV/0!</v>
      </c>
      <c r="R29" s="89" t="str">
        <f>IF(scores!$C$3=0,"",IF(scores!$C$3&gt;0,scores!AP31))</f>
        <v/>
      </c>
      <c r="S29" s="3" t="str">
        <f>IF(scores!$C$3=0,"",IF(scores!$C$3&gt;0,scores!AQ31))</f>
        <v/>
      </c>
      <c r="T29" s="3" t="str">
        <f>IF(scores!$C$3=0,"",IF(scores!$C$3&gt;0,scores!AR31))</f>
        <v/>
      </c>
      <c r="U29" s="90" t="str">
        <f>IF(scores!$C$3=0,"",IF(scores!$C$3&gt;0,scores!AS31))</f>
        <v/>
      </c>
      <c r="V29" s="92" t="e">
        <f t="shared" si="29"/>
        <v>#DIV/0!</v>
      </c>
      <c r="W29" s="12"/>
      <c r="X29" s="9" t="e">
        <f t="shared" si="4"/>
        <v>#DIV/0!</v>
      </c>
      <c r="Y29" s="14"/>
      <c r="Z29" s="89" t="b">
        <f t="shared" si="5"/>
        <v>0</v>
      </c>
      <c r="AA29" s="3" t="b">
        <f t="shared" si="6"/>
        <v>0</v>
      </c>
      <c r="AB29" s="3" t="b">
        <f t="shared" si="7"/>
        <v>0</v>
      </c>
      <c r="AC29" s="93" t="b">
        <f t="shared" si="8"/>
        <v>0</v>
      </c>
      <c r="AD29" s="94" t="e">
        <f t="shared" si="18"/>
        <v>#DIV/0!</v>
      </c>
      <c r="AE29" s="95" t="b">
        <f t="shared" si="19"/>
        <v>0</v>
      </c>
      <c r="AF29" s="3" t="b">
        <f t="shared" si="9"/>
        <v>0</v>
      </c>
      <c r="AG29" s="3" t="b">
        <f t="shared" si="10"/>
        <v>0</v>
      </c>
      <c r="AH29" s="93" t="b">
        <f t="shared" si="11"/>
        <v>0</v>
      </c>
      <c r="AI29" s="94" t="e">
        <f t="shared" si="20"/>
        <v>#DIV/0!</v>
      </c>
      <c r="AJ29" s="89" t="b">
        <f t="shared" si="21"/>
        <v>0</v>
      </c>
      <c r="AK29" s="3" t="b">
        <f t="shared" si="12"/>
        <v>0</v>
      </c>
      <c r="AL29" s="3" t="b">
        <f t="shared" si="13"/>
        <v>0</v>
      </c>
      <c r="AM29" s="93" t="b">
        <f t="shared" si="14"/>
        <v>0</v>
      </c>
      <c r="AN29" s="94" t="e">
        <f t="shared" si="22"/>
        <v>#DIV/0!</v>
      </c>
      <c r="AO29" s="89" t="b">
        <f t="shared" si="23"/>
        <v>0</v>
      </c>
      <c r="AP29" s="3" t="b">
        <f t="shared" si="15"/>
        <v>0</v>
      </c>
      <c r="AQ29" s="3" t="b">
        <f t="shared" si="16"/>
        <v>0</v>
      </c>
      <c r="AR29" s="93" t="b">
        <f t="shared" si="17"/>
        <v>0</v>
      </c>
      <c r="AS29" s="94" t="e">
        <f t="shared" si="24"/>
        <v>#DIV/0!</v>
      </c>
      <c r="AT29" s="94" t="e">
        <f t="shared" si="25"/>
        <v>#DIV/0!</v>
      </c>
    </row>
    <row r="30" spans="1:46" x14ac:dyDescent="0.3">
      <c r="A30" s="3">
        <f>scores!A32</f>
        <v>24</v>
      </c>
      <c r="B30" s="88">
        <f>scores!B32</f>
        <v>0</v>
      </c>
      <c r="C30" s="89" t="str">
        <f>IF(scores!$C$3=0,"",IF(scores!$C$3=3,scores!Z32,IF(scores!$C$3&gt;3,scores!AA32)))</f>
        <v/>
      </c>
      <c r="D30" s="3" t="str">
        <f>IF(scores!$C$3=0,"",IF(scores!$C$3=3,scores!AB32,IF(scores!$C$3&gt;3,scores!AC32)))</f>
        <v/>
      </c>
      <c r="E30" s="3" t="str">
        <f>IF(scores!$C$3=0,"",IF(scores!$C$3=3,scores!AD32,IF(scores!$C$3&gt;3,scores!AE32)))</f>
        <v/>
      </c>
      <c r="F30" s="90" t="str">
        <f>IF(scores!$C$3=0,"",IF(scores!$C$3&lt;6,scores!AF32,IF(scores!$C$3&gt;5,scores!AG32)))</f>
        <v/>
      </c>
      <c r="G30" s="91" t="e">
        <f t="shared" si="26"/>
        <v>#DIV/0!</v>
      </c>
      <c r="H30" s="89" t="str">
        <f>IF(scores!$C$3=0,"",IF(scores!$C$3&gt;0,scores!AH32))</f>
        <v/>
      </c>
      <c r="I30" s="3" t="str">
        <f>IF(scores!$C$3=0,"",IF(scores!$C$3&gt;0,scores!AI32))</f>
        <v/>
      </c>
      <c r="J30" s="3" t="str">
        <f>IF(scores!$C$3=0,"",IF(scores!$C$3&gt;0,scores!AJ32))</f>
        <v/>
      </c>
      <c r="K30" s="90" t="str">
        <f>IF(scores!$C$3=0,"",IF(scores!$C$3&gt;0,scores!AK32))</f>
        <v/>
      </c>
      <c r="L30" s="91" t="e">
        <f t="shared" si="27"/>
        <v>#DIV/0!</v>
      </c>
      <c r="M30" s="89" t="str">
        <f>IF(scores!$C$3=0,"",IF(scores!$C$3&gt;0,scores!AL32))</f>
        <v/>
      </c>
      <c r="N30" s="3" t="str">
        <f>IF(scores!$C$3=0,"",IF(scores!$C$3&gt;0,scores!AM32))</f>
        <v/>
      </c>
      <c r="O30" s="3" t="str">
        <f>IF(scores!$C$3=0,"",IF(scores!$C$3&gt;0,scores!AN32))</f>
        <v/>
      </c>
      <c r="P30" s="90" t="str">
        <f>IF(scores!$C$3=0,"",IF(scores!$C$3&gt;0,scores!AO32))</f>
        <v/>
      </c>
      <c r="Q30" s="91" t="e">
        <f t="shared" si="28"/>
        <v>#DIV/0!</v>
      </c>
      <c r="R30" s="89" t="str">
        <f>IF(scores!$C$3=0,"",IF(scores!$C$3&gt;0,scores!AP32))</f>
        <v/>
      </c>
      <c r="S30" s="3" t="str">
        <f>IF(scores!$C$3=0,"",IF(scores!$C$3&gt;0,scores!AQ32))</f>
        <v/>
      </c>
      <c r="T30" s="3" t="str">
        <f>IF(scores!$C$3=0,"",IF(scores!$C$3&gt;0,scores!AR32))</f>
        <v/>
      </c>
      <c r="U30" s="90" t="str">
        <f>IF(scores!$C$3=0,"",IF(scores!$C$3&gt;0,scores!AS32))</f>
        <v/>
      </c>
      <c r="V30" s="92" t="e">
        <f t="shared" si="29"/>
        <v>#DIV/0!</v>
      </c>
      <c r="W30" s="12"/>
      <c r="X30" s="9" t="e">
        <f t="shared" si="4"/>
        <v>#DIV/0!</v>
      </c>
      <c r="Y30" s="14"/>
      <c r="Z30" s="89" t="b">
        <f t="shared" si="5"/>
        <v>0</v>
      </c>
      <c r="AA30" s="3" t="b">
        <f t="shared" si="6"/>
        <v>0</v>
      </c>
      <c r="AB30" s="3" t="b">
        <f t="shared" si="7"/>
        <v>0</v>
      </c>
      <c r="AC30" s="93" t="b">
        <f t="shared" si="8"/>
        <v>0</v>
      </c>
      <c r="AD30" s="94" t="e">
        <f t="shared" si="18"/>
        <v>#DIV/0!</v>
      </c>
      <c r="AE30" s="95" t="b">
        <f t="shared" si="19"/>
        <v>0</v>
      </c>
      <c r="AF30" s="3" t="b">
        <f t="shared" si="9"/>
        <v>0</v>
      </c>
      <c r="AG30" s="3" t="b">
        <f t="shared" si="10"/>
        <v>0</v>
      </c>
      <c r="AH30" s="93" t="b">
        <f t="shared" si="11"/>
        <v>0</v>
      </c>
      <c r="AI30" s="94" t="e">
        <f t="shared" si="20"/>
        <v>#DIV/0!</v>
      </c>
      <c r="AJ30" s="89" t="b">
        <f t="shared" si="21"/>
        <v>0</v>
      </c>
      <c r="AK30" s="3" t="b">
        <f t="shared" si="12"/>
        <v>0</v>
      </c>
      <c r="AL30" s="3" t="b">
        <f t="shared" si="13"/>
        <v>0</v>
      </c>
      <c r="AM30" s="93" t="b">
        <f t="shared" si="14"/>
        <v>0</v>
      </c>
      <c r="AN30" s="94" t="e">
        <f t="shared" si="22"/>
        <v>#DIV/0!</v>
      </c>
      <c r="AO30" s="89" t="b">
        <f t="shared" si="23"/>
        <v>0</v>
      </c>
      <c r="AP30" s="3" t="b">
        <f t="shared" si="15"/>
        <v>0</v>
      </c>
      <c r="AQ30" s="3" t="b">
        <f t="shared" si="16"/>
        <v>0</v>
      </c>
      <c r="AR30" s="93" t="b">
        <f t="shared" si="17"/>
        <v>0</v>
      </c>
      <c r="AS30" s="94" t="e">
        <f t="shared" si="24"/>
        <v>#DIV/0!</v>
      </c>
      <c r="AT30" s="94" t="e">
        <f t="shared" si="25"/>
        <v>#DIV/0!</v>
      </c>
    </row>
    <row r="31" spans="1:46" x14ac:dyDescent="0.3">
      <c r="A31" s="3">
        <f>scores!A33</f>
        <v>25</v>
      </c>
      <c r="B31" s="88">
        <f>scores!B33</f>
        <v>0</v>
      </c>
      <c r="C31" s="89" t="str">
        <f>IF(scores!$C$3=0,"",IF(scores!$C$3=3,scores!Z33,IF(scores!$C$3&gt;3,scores!AA33)))</f>
        <v/>
      </c>
      <c r="D31" s="3" t="str">
        <f>IF(scores!$C$3=0,"",IF(scores!$C$3=3,scores!AB33,IF(scores!$C$3&gt;3,scores!AC33)))</f>
        <v/>
      </c>
      <c r="E31" s="3" t="str">
        <f>IF(scores!$C$3=0,"",IF(scores!$C$3=3,scores!AD33,IF(scores!$C$3&gt;3,scores!AE33)))</f>
        <v/>
      </c>
      <c r="F31" s="90" t="str">
        <f>IF(scores!$C$3=0,"",IF(scores!$C$3&lt;6,scores!AF33,IF(scores!$C$3&gt;5,scores!AG33)))</f>
        <v/>
      </c>
      <c r="G31" s="91" t="e">
        <f t="shared" si="26"/>
        <v>#DIV/0!</v>
      </c>
      <c r="H31" s="89" t="str">
        <f>IF(scores!$C$3=0,"",IF(scores!$C$3&gt;0,scores!AH33))</f>
        <v/>
      </c>
      <c r="I31" s="3" t="str">
        <f>IF(scores!$C$3=0,"",IF(scores!$C$3&gt;0,scores!AI33))</f>
        <v/>
      </c>
      <c r="J31" s="3" t="str">
        <f>IF(scores!$C$3=0,"",IF(scores!$C$3&gt;0,scores!AJ33))</f>
        <v/>
      </c>
      <c r="K31" s="90" t="str">
        <f>IF(scores!$C$3=0,"",IF(scores!$C$3&gt;0,scores!AK33))</f>
        <v/>
      </c>
      <c r="L31" s="91" t="e">
        <f t="shared" si="27"/>
        <v>#DIV/0!</v>
      </c>
      <c r="M31" s="89" t="str">
        <f>IF(scores!$C$3=0,"",IF(scores!$C$3&gt;0,scores!AL33))</f>
        <v/>
      </c>
      <c r="N31" s="3" t="str">
        <f>IF(scores!$C$3=0,"",IF(scores!$C$3&gt;0,scores!AM33))</f>
        <v/>
      </c>
      <c r="O31" s="3" t="str">
        <f>IF(scores!$C$3=0,"",IF(scores!$C$3&gt;0,scores!AN33))</f>
        <v/>
      </c>
      <c r="P31" s="90" t="str">
        <f>IF(scores!$C$3=0,"",IF(scores!$C$3&gt;0,scores!AO33))</f>
        <v/>
      </c>
      <c r="Q31" s="91" t="e">
        <f t="shared" si="28"/>
        <v>#DIV/0!</v>
      </c>
      <c r="R31" s="89" t="str">
        <f>IF(scores!$C$3=0,"",IF(scores!$C$3&gt;0,scores!AP33))</f>
        <v/>
      </c>
      <c r="S31" s="3" t="str">
        <f>IF(scores!$C$3=0,"",IF(scores!$C$3&gt;0,scores!AQ33))</f>
        <v/>
      </c>
      <c r="T31" s="3" t="str">
        <f>IF(scores!$C$3=0,"",IF(scores!$C$3&gt;0,scores!AR33))</f>
        <v/>
      </c>
      <c r="U31" s="90" t="str">
        <f>IF(scores!$C$3=0,"",IF(scores!$C$3&gt;0,scores!AS33))</f>
        <v/>
      </c>
      <c r="V31" s="92" t="e">
        <f t="shared" si="29"/>
        <v>#DIV/0!</v>
      </c>
      <c r="W31" s="12"/>
      <c r="X31" s="9" t="e">
        <f t="shared" si="4"/>
        <v>#DIV/0!</v>
      </c>
      <c r="Y31" s="14"/>
      <c r="Z31" s="89" t="b">
        <f t="shared" si="5"/>
        <v>0</v>
      </c>
      <c r="AA31" s="3" t="b">
        <f t="shared" si="6"/>
        <v>0</v>
      </c>
      <c r="AB31" s="3" t="b">
        <f t="shared" si="7"/>
        <v>0</v>
      </c>
      <c r="AC31" s="93" t="b">
        <f t="shared" si="8"/>
        <v>0</v>
      </c>
      <c r="AD31" s="94" t="e">
        <f t="shared" si="18"/>
        <v>#DIV/0!</v>
      </c>
      <c r="AE31" s="95" t="b">
        <f t="shared" si="19"/>
        <v>0</v>
      </c>
      <c r="AF31" s="3" t="b">
        <f t="shared" si="9"/>
        <v>0</v>
      </c>
      <c r="AG31" s="3" t="b">
        <f t="shared" si="10"/>
        <v>0</v>
      </c>
      <c r="AH31" s="93" t="b">
        <f t="shared" si="11"/>
        <v>0</v>
      </c>
      <c r="AI31" s="94" t="e">
        <f t="shared" si="20"/>
        <v>#DIV/0!</v>
      </c>
      <c r="AJ31" s="89" t="b">
        <f t="shared" si="21"/>
        <v>0</v>
      </c>
      <c r="AK31" s="3" t="b">
        <f t="shared" si="12"/>
        <v>0</v>
      </c>
      <c r="AL31" s="3" t="b">
        <f t="shared" si="13"/>
        <v>0</v>
      </c>
      <c r="AM31" s="93" t="b">
        <f t="shared" si="14"/>
        <v>0</v>
      </c>
      <c r="AN31" s="94" t="e">
        <f t="shared" si="22"/>
        <v>#DIV/0!</v>
      </c>
      <c r="AO31" s="89" t="b">
        <f t="shared" si="23"/>
        <v>0</v>
      </c>
      <c r="AP31" s="3" t="b">
        <f t="shared" si="15"/>
        <v>0</v>
      </c>
      <c r="AQ31" s="3" t="b">
        <f t="shared" si="16"/>
        <v>0</v>
      </c>
      <c r="AR31" s="93" t="b">
        <f t="shared" si="17"/>
        <v>0</v>
      </c>
      <c r="AS31" s="94" t="e">
        <f t="shared" si="24"/>
        <v>#DIV/0!</v>
      </c>
      <c r="AT31" s="94" t="e">
        <f t="shared" si="25"/>
        <v>#DIV/0!</v>
      </c>
    </row>
    <row r="32" spans="1:46" x14ac:dyDescent="0.3">
      <c r="A32" s="3">
        <f>scores!A34</f>
        <v>26</v>
      </c>
      <c r="B32" s="88">
        <f>scores!B34</f>
        <v>0</v>
      </c>
      <c r="C32" s="89" t="str">
        <f>IF(scores!$C$3=0,"",IF(scores!$C$3=3,scores!Z34,IF(scores!$C$3&gt;3,scores!AA34)))</f>
        <v/>
      </c>
      <c r="D32" s="3" t="str">
        <f>IF(scores!$C$3=0,"",IF(scores!$C$3=3,scores!AB34,IF(scores!$C$3&gt;3,scores!AC34)))</f>
        <v/>
      </c>
      <c r="E32" s="3" t="str">
        <f>IF(scores!$C$3=0,"",IF(scores!$C$3=3,scores!AD34,IF(scores!$C$3&gt;3,scores!AE34)))</f>
        <v/>
      </c>
      <c r="F32" s="90" t="str">
        <f>IF(scores!$C$3=0,"",IF(scores!$C$3&lt;6,scores!AF34,IF(scores!$C$3&gt;5,scores!AG34)))</f>
        <v/>
      </c>
      <c r="G32" s="91" t="e">
        <f t="shared" si="26"/>
        <v>#DIV/0!</v>
      </c>
      <c r="H32" s="89" t="str">
        <f>IF(scores!$C$3=0,"",IF(scores!$C$3&gt;0,scores!AH34))</f>
        <v/>
      </c>
      <c r="I32" s="3" t="str">
        <f>IF(scores!$C$3=0,"",IF(scores!$C$3&gt;0,scores!AI34))</f>
        <v/>
      </c>
      <c r="J32" s="3" t="str">
        <f>IF(scores!$C$3=0,"",IF(scores!$C$3&gt;0,scores!AJ34))</f>
        <v/>
      </c>
      <c r="K32" s="90" t="str">
        <f>IF(scores!$C$3=0,"",IF(scores!$C$3&gt;0,scores!AK34))</f>
        <v/>
      </c>
      <c r="L32" s="91" t="e">
        <f t="shared" si="27"/>
        <v>#DIV/0!</v>
      </c>
      <c r="M32" s="89" t="str">
        <f>IF(scores!$C$3=0,"",IF(scores!$C$3&gt;0,scores!AL34))</f>
        <v/>
      </c>
      <c r="N32" s="3" t="str">
        <f>IF(scores!$C$3=0,"",IF(scores!$C$3&gt;0,scores!AM34))</f>
        <v/>
      </c>
      <c r="O32" s="3" t="str">
        <f>IF(scores!$C$3=0,"",IF(scores!$C$3&gt;0,scores!AN34))</f>
        <v/>
      </c>
      <c r="P32" s="90" t="str">
        <f>IF(scores!$C$3=0,"",IF(scores!$C$3&gt;0,scores!AO34))</f>
        <v/>
      </c>
      <c r="Q32" s="91" t="e">
        <f t="shared" si="28"/>
        <v>#DIV/0!</v>
      </c>
      <c r="R32" s="89" t="str">
        <f>IF(scores!$C$3=0,"",IF(scores!$C$3&gt;0,scores!AP34))</f>
        <v/>
      </c>
      <c r="S32" s="3" t="str">
        <f>IF(scores!$C$3=0,"",IF(scores!$C$3&gt;0,scores!AQ34))</f>
        <v/>
      </c>
      <c r="T32" s="3" t="str">
        <f>IF(scores!$C$3=0,"",IF(scores!$C$3&gt;0,scores!AR34))</f>
        <v/>
      </c>
      <c r="U32" s="90" t="str">
        <f>IF(scores!$C$3=0,"",IF(scores!$C$3&gt;0,scores!AS34))</f>
        <v/>
      </c>
      <c r="V32" s="92" t="e">
        <f t="shared" si="29"/>
        <v>#DIV/0!</v>
      </c>
      <c r="W32" s="12"/>
      <c r="X32" s="9" t="e">
        <f t="shared" si="4"/>
        <v>#DIV/0!</v>
      </c>
      <c r="Y32" s="14"/>
      <c r="Z32" s="89" t="b">
        <f t="shared" si="5"/>
        <v>0</v>
      </c>
      <c r="AA32" s="3" t="b">
        <f t="shared" si="6"/>
        <v>0</v>
      </c>
      <c r="AB32" s="3" t="b">
        <f t="shared" si="7"/>
        <v>0</v>
      </c>
      <c r="AC32" s="93" t="b">
        <f t="shared" si="8"/>
        <v>0</v>
      </c>
      <c r="AD32" s="94" t="e">
        <f t="shared" si="18"/>
        <v>#DIV/0!</v>
      </c>
      <c r="AE32" s="95" t="b">
        <f t="shared" si="19"/>
        <v>0</v>
      </c>
      <c r="AF32" s="3" t="b">
        <f t="shared" si="9"/>
        <v>0</v>
      </c>
      <c r="AG32" s="3" t="b">
        <f t="shared" si="10"/>
        <v>0</v>
      </c>
      <c r="AH32" s="93" t="b">
        <f t="shared" si="11"/>
        <v>0</v>
      </c>
      <c r="AI32" s="94" t="e">
        <f t="shared" si="20"/>
        <v>#DIV/0!</v>
      </c>
      <c r="AJ32" s="89" t="b">
        <f t="shared" si="21"/>
        <v>0</v>
      </c>
      <c r="AK32" s="3" t="b">
        <f t="shared" si="12"/>
        <v>0</v>
      </c>
      <c r="AL32" s="3" t="b">
        <f t="shared" si="13"/>
        <v>0</v>
      </c>
      <c r="AM32" s="93" t="b">
        <f t="shared" si="14"/>
        <v>0</v>
      </c>
      <c r="AN32" s="94" t="e">
        <f t="shared" si="22"/>
        <v>#DIV/0!</v>
      </c>
      <c r="AO32" s="89" t="b">
        <f t="shared" si="23"/>
        <v>0</v>
      </c>
      <c r="AP32" s="3" t="b">
        <f t="shared" si="15"/>
        <v>0</v>
      </c>
      <c r="AQ32" s="3" t="b">
        <f t="shared" si="16"/>
        <v>0</v>
      </c>
      <c r="AR32" s="93" t="b">
        <f t="shared" si="17"/>
        <v>0</v>
      </c>
      <c r="AS32" s="94" t="e">
        <f t="shared" si="24"/>
        <v>#DIV/0!</v>
      </c>
      <c r="AT32" s="94" t="e">
        <f t="shared" si="25"/>
        <v>#DIV/0!</v>
      </c>
    </row>
    <row r="33" spans="1:46" x14ac:dyDescent="0.3">
      <c r="A33" s="3">
        <f>scores!A35</f>
        <v>27</v>
      </c>
      <c r="B33" s="88">
        <f>scores!B35</f>
        <v>0</v>
      </c>
      <c r="C33" s="89" t="str">
        <f>IF(scores!$C$3=0,"",IF(scores!$C$3=3,scores!Z35,IF(scores!$C$3&gt;3,scores!AA35)))</f>
        <v/>
      </c>
      <c r="D33" s="3" t="str">
        <f>IF(scores!$C$3=0,"",IF(scores!$C$3=3,scores!AB35,IF(scores!$C$3&gt;3,scores!AC35)))</f>
        <v/>
      </c>
      <c r="E33" s="3" t="str">
        <f>IF(scores!$C$3=0,"",IF(scores!$C$3=3,scores!AD35,IF(scores!$C$3&gt;3,scores!AE35)))</f>
        <v/>
      </c>
      <c r="F33" s="90" t="str">
        <f>IF(scores!$C$3=0,"",IF(scores!$C$3&lt;6,scores!AF35,IF(scores!$C$3&gt;5,scores!AG35)))</f>
        <v/>
      </c>
      <c r="G33" s="91" t="e">
        <f t="shared" si="26"/>
        <v>#DIV/0!</v>
      </c>
      <c r="H33" s="89" t="str">
        <f>IF(scores!$C$3=0,"",IF(scores!$C$3&gt;0,scores!AH35))</f>
        <v/>
      </c>
      <c r="I33" s="3" t="str">
        <f>IF(scores!$C$3=0,"",IF(scores!$C$3&gt;0,scores!AI35))</f>
        <v/>
      </c>
      <c r="J33" s="3" t="str">
        <f>IF(scores!$C$3=0,"",IF(scores!$C$3&gt;0,scores!AJ35))</f>
        <v/>
      </c>
      <c r="K33" s="90" t="str">
        <f>IF(scores!$C$3=0,"",IF(scores!$C$3&gt;0,scores!AK35))</f>
        <v/>
      </c>
      <c r="L33" s="91" t="e">
        <f t="shared" si="27"/>
        <v>#DIV/0!</v>
      </c>
      <c r="M33" s="89" t="str">
        <f>IF(scores!$C$3=0,"",IF(scores!$C$3&gt;0,scores!AL35))</f>
        <v/>
      </c>
      <c r="N33" s="3" t="str">
        <f>IF(scores!$C$3=0,"",IF(scores!$C$3&gt;0,scores!AM35))</f>
        <v/>
      </c>
      <c r="O33" s="3" t="str">
        <f>IF(scores!$C$3=0,"",IF(scores!$C$3&gt;0,scores!AN35))</f>
        <v/>
      </c>
      <c r="P33" s="90" t="str">
        <f>IF(scores!$C$3=0,"",IF(scores!$C$3&gt;0,scores!AO35))</f>
        <v/>
      </c>
      <c r="Q33" s="91" t="e">
        <f t="shared" si="28"/>
        <v>#DIV/0!</v>
      </c>
      <c r="R33" s="89" t="str">
        <f>IF(scores!$C$3=0,"",IF(scores!$C$3&gt;0,scores!AP35))</f>
        <v/>
      </c>
      <c r="S33" s="3" t="str">
        <f>IF(scores!$C$3=0,"",IF(scores!$C$3&gt;0,scores!AQ35))</f>
        <v/>
      </c>
      <c r="T33" s="3" t="str">
        <f>IF(scores!$C$3=0,"",IF(scores!$C$3&gt;0,scores!AR35))</f>
        <v/>
      </c>
      <c r="U33" s="90" t="str">
        <f>IF(scores!$C$3=0,"",IF(scores!$C$3&gt;0,scores!AS35))</f>
        <v/>
      </c>
      <c r="V33" s="92" t="e">
        <f t="shared" si="29"/>
        <v>#DIV/0!</v>
      </c>
      <c r="W33" s="12"/>
      <c r="X33" s="9" t="e">
        <f t="shared" si="4"/>
        <v>#DIV/0!</v>
      </c>
      <c r="Y33" s="14"/>
      <c r="Z33" s="89" t="b">
        <f t="shared" si="5"/>
        <v>0</v>
      </c>
      <c r="AA33" s="3" t="b">
        <f t="shared" si="6"/>
        <v>0</v>
      </c>
      <c r="AB33" s="3" t="b">
        <f t="shared" si="7"/>
        <v>0</v>
      </c>
      <c r="AC33" s="93" t="b">
        <f t="shared" si="8"/>
        <v>0</v>
      </c>
      <c r="AD33" s="94" t="e">
        <f t="shared" si="18"/>
        <v>#DIV/0!</v>
      </c>
      <c r="AE33" s="95" t="b">
        <f t="shared" si="19"/>
        <v>0</v>
      </c>
      <c r="AF33" s="3" t="b">
        <f t="shared" si="9"/>
        <v>0</v>
      </c>
      <c r="AG33" s="3" t="b">
        <f t="shared" si="10"/>
        <v>0</v>
      </c>
      <c r="AH33" s="93" t="b">
        <f t="shared" si="11"/>
        <v>0</v>
      </c>
      <c r="AI33" s="94" t="e">
        <f t="shared" si="20"/>
        <v>#DIV/0!</v>
      </c>
      <c r="AJ33" s="89" t="b">
        <f t="shared" si="21"/>
        <v>0</v>
      </c>
      <c r="AK33" s="3" t="b">
        <f t="shared" si="12"/>
        <v>0</v>
      </c>
      <c r="AL33" s="3" t="b">
        <f t="shared" si="13"/>
        <v>0</v>
      </c>
      <c r="AM33" s="93" t="b">
        <f t="shared" si="14"/>
        <v>0</v>
      </c>
      <c r="AN33" s="94" t="e">
        <f t="shared" si="22"/>
        <v>#DIV/0!</v>
      </c>
      <c r="AO33" s="89" t="b">
        <f t="shared" si="23"/>
        <v>0</v>
      </c>
      <c r="AP33" s="3" t="b">
        <f t="shared" si="15"/>
        <v>0</v>
      </c>
      <c r="AQ33" s="3" t="b">
        <f t="shared" si="16"/>
        <v>0</v>
      </c>
      <c r="AR33" s="93" t="b">
        <f t="shared" si="17"/>
        <v>0</v>
      </c>
      <c r="AS33" s="94" t="e">
        <f t="shared" si="24"/>
        <v>#DIV/0!</v>
      </c>
      <c r="AT33" s="94" t="e">
        <f t="shared" si="25"/>
        <v>#DIV/0!</v>
      </c>
    </row>
    <row r="34" spans="1:46" x14ac:dyDescent="0.3">
      <c r="A34" s="3">
        <f>scores!A36</f>
        <v>28</v>
      </c>
      <c r="B34" s="88">
        <f>scores!B36</f>
        <v>0</v>
      </c>
      <c r="C34" s="89" t="str">
        <f>IF(scores!$C$3=0,"",IF(scores!$C$3=3,scores!Z36,IF(scores!$C$3&gt;3,scores!AA36)))</f>
        <v/>
      </c>
      <c r="D34" s="3" t="str">
        <f>IF(scores!$C$3=0,"",IF(scores!$C$3=3,scores!AB36,IF(scores!$C$3&gt;3,scores!AC36)))</f>
        <v/>
      </c>
      <c r="E34" s="3" t="str">
        <f>IF(scores!$C$3=0,"",IF(scores!$C$3=3,scores!AD36,IF(scores!$C$3&gt;3,scores!AE36)))</f>
        <v/>
      </c>
      <c r="F34" s="90" t="str">
        <f>IF(scores!$C$3=0,"",IF(scores!$C$3&lt;6,scores!AF36,IF(scores!$C$3&gt;5,scores!AG36)))</f>
        <v/>
      </c>
      <c r="G34" s="91" t="e">
        <f t="shared" si="26"/>
        <v>#DIV/0!</v>
      </c>
      <c r="H34" s="89" t="str">
        <f>IF(scores!$C$3=0,"",IF(scores!$C$3&gt;0,scores!AH36))</f>
        <v/>
      </c>
      <c r="I34" s="3" t="str">
        <f>IF(scores!$C$3=0,"",IF(scores!$C$3&gt;0,scores!AI36))</f>
        <v/>
      </c>
      <c r="J34" s="3" t="str">
        <f>IF(scores!$C$3=0,"",IF(scores!$C$3&gt;0,scores!AJ36))</f>
        <v/>
      </c>
      <c r="K34" s="90" t="str">
        <f>IF(scores!$C$3=0,"",IF(scores!$C$3&gt;0,scores!AK36))</f>
        <v/>
      </c>
      <c r="L34" s="91" t="e">
        <f t="shared" si="27"/>
        <v>#DIV/0!</v>
      </c>
      <c r="M34" s="89" t="str">
        <f>IF(scores!$C$3=0,"",IF(scores!$C$3&gt;0,scores!AL36))</f>
        <v/>
      </c>
      <c r="N34" s="3" t="str">
        <f>IF(scores!$C$3=0,"",IF(scores!$C$3&gt;0,scores!AM36))</f>
        <v/>
      </c>
      <c r="O34" s="3" t="str">
        <f>IF(scores!$C$3=0,"",IF(scores!$C$3&gt;0,scores!AN36))</f>
        <v/>
      </c>
      <c r="P34" s="90" t="str">
        <f>IF(scores!$C$3=0,"",IF(scores!$C$3&gt;0,scores!AO36))</f>
        <v/>
      </c>
      <c r="Q34" s="91" t="e">
        <f t="shared" si="28"/>
        <v>#DIV/0!</v>
      </c>
      <c r="R34" s="89" t="str">
        <f>IF(scores!$C$3=0,"",IF(scores!$C$3&gt;0,scores!AP36))</f>
        <v/>
      </c>
      <c r="S34" s="3" t="str">
        <f>IF(scores!$C$3=0,"",IF(scores!$C$3&gt;0,scores!AQ36))</f>
        <v/>
      </c>
      <c r="T34" s="3" t="str">
        <f>IF(scores!$C$3=0,"",IF(scores!$C$3&gt;0,scores!AR36))</f>
        <v/>
      </c>
      <c r="U34" s="90" t="str">
        <f>IF(scores!$C$3=0,"",IF(scores!$C$3&gt;0,scores!AS36))</f>
        <v/>
      </c>
      <c r="V34" s="92" t="e">
        <f t="shared" si="29"/>
        <v>#DIV/0!</v>
      </c>
      <c r="W34" s="12"/>
      <c r="X34" s="9" t="e">
        <f t="shared" si="4"/>
        <v>#DIV/0!</v>
      </c>
      <c r="Y34" s="14"/>
      <c r="Z34" s="89" t="b">
        <f t="shared" si="5"/>
        <v>0</v>
      </c>
      <c r="AA34" s="3" t="b">
        <f t="shared" si="6"/>
        <v>0</v>
      </c>
      <c r="AB34" s="3" t="b">
        <f t="shared" si="7"/>
        <v>0</v>
      </c>
      <c r="AC34" s="93" t="b">
        <f t="shared" si="8"/>
        <v>0</v>
      </c>
      <c r="AD34" s="94" t="e">
        <f t="shared" si="18"/>
        <v>#DIV/0!</v>
      </c>
      <c r="AE34" s="95" t="b">
        <f t="shared" si="19"/>
        <v>0</v>
      </c>
      <c r="AF34" s="3" t="b">
        <f t="shared" si="9"/>
        <v>0</v>
      </c>
      <c r="AG34" s="3" t="b">
        <f t="shared" si="10"/>
        <v>0</v>
      </c>
      <c r="AH34" s="93" t="b">
        <f t="shared" si="11"/>
        <v>0</v>
      </c>
      <c r="AI34" s="94" t="e">
        <f t="shared" si="20"/>
        <v>#DIV/0!</v>
      </c>
      <c r="AJ34" s="89" t="b">
        <f t="shared" si="21"/>
        <v>0</v>
      </c>
      <c r="AK34" s="3" t="b">
        <f t="shared" si="12"/>
        <v>0</v>
      </c>
      <c r="AL34" s="3" t="b">
        <f t="shared" si="13"/>
        <v>0</v>
      </c>
      <c r="AM34" s="93" t="b">
        <f t="shared" si="14"/>
        <v>0</v>
      </c>
      <c r="AN34" s="94" t="e">
        <f t="shared" si="22"/>
        <v>#DIV/0!</v>
      </c>
      <c r="AO34" s="89" t="b">
        <f t="shared" si="23"/>
        <v>0</v>
      </c>
      <c r="AP34" s="3" t="b">
        <f t="shared" si="15"/>
        <v>0</v>
      </c>
      <c r="AQ34" s="3" t="b">
        <f t="shared" si="16"/>
        <v>0</v>
      </c>
      <c r="AR34" s="93" t="b">
        <f t="shared" si="17"/>
        <v>0</v>
      </c>
      <c r="AS34" s="94" t="e">
        <f t="shared" si="24"/>
        <v>#DIV/0!</v>
      </c>
      <c r="AT34" s="94" t="e">
        <f t="shared" si="25"/>
        <v>#DIV/0!</v>
      </c>
    </row>
    <row r="35" spans="1:46" x14ac:dyDescent="0.3">
      <c r="A35" s="3">
        <f>scores!A37</f>
        <v>29</v>
      </c>
      <c r="B35" s="88">
        <f>scores!B37</f>
        <v>0</v>
      </c>
      <c r="C35" s="89" t="str">
        <f>IF(scores!$C$3=0,"",IF(scores!$C$3=3,scores!Z37,IF(scores!$C$3&gt;3,scores!AA37)))</f>
        <v/>
      </c>
      <c r="D35" s="3" t="str">
        <f>IF(scores!$C$3=0,"",IF(scores!$C$3=3,scores!AB37,IF(scores!$C$3&gt;3,scores!AC37)))</f>
        <v/>
      </c>
      <c r="E35" s="3" t="str">
        <f>IF(scores!$C$3=0,"",IF(scores!$C$3=3,scores!AD37,IF(scores!$C$3&gt;3,scores!AE37)))</f>
        <v/>
      </c>
      <c r="F35" s="90" t="str">
        <f>IF(scores!$C$3=0,"",IF(scores!$C$3&lt;6,scores!AF37,IF(scores!$C$3&gt;5,scores!AG37)))</f>
        <v/>
      </c>
      <c r="G35" s="91" t="e">
        <f t="shared" si="26"/>
        <v>#DIV/0!</v>
      </c>
      <c r="H35" s="89" t="str">
        <f>IF(scores!$C$3=0,"",IF(scores!$C$3&gt;0,scores!AH37))</f>
        <v/>
      </c>
      <c r="I35" s="3" t="str">
        <f>IF(scores!$C$3=0,"",IF(scores!$C$3&gt;0,scores!AI37))</f>
        <v/>
      </c>
      <c r="J35" s="3" t="str">
        <f>IF(scores!$C$3=0,"",IF(scores!$C$3&gt;0,scores!AJ37))</f>
        <v/>
      </c>
      <c r="K35" s="90" t="str">
        <f>IF(scores!$C$3=0,"",IF(scores!$C$3&gt;0,scores!AK37))</f>
        <v/>
      </c>
      <c r="L35" s="91" t="e">
        <f t="shared" si="27"/>
        <v>#DIV/0!</v>
      </c>
      <c r="M35" s="89" t="str">
        <f>IF(scores!$C$3=0,"",IF(scores!$C$3&gt;0,scores!AL37))</f>
        <v/>
      </c>
      <c r="N35" s="3" t="str">
        <f>IF(scores!$C$3=0,"",IF(scores!$C$3&gt;0,scores!AM37))</f>
        <v/>
      </c>
      <c r="O35" s="3" t="str">
        <f>IF(scores!$C$3=0,"",IF(scores!$C$3&gt;0,scores!AN37))</f>
        <v/>
      </c>
      <c r="P35" s="90" t="str">
        <f>IF(scores!$C$3=0,"",IF(scores!$C$3&gt;0,scores!AO37))</f>
        <v/>
      </c>
      <c r="Q35" s="91" t="e">
        <f t="shared" si="28"/>
        <v>#DIV/0!</v>
      </c>
      <c r="R35" s="89" t="str">
        <f>IF(scores!$C$3=0,"",IF(scores!$C$3&gt;0,scores!AP37))</f>
        <v/>
      </c>
      <c r="S35" s="3" t="str">
        <f>IF(scores!$C$3=0,"",IF(scores!$C$3&gt;0,scores!AQ37))</f>
        <v/>
      </c>
      <c r="T35" s="3" t="str">
        <f>IF(scores!$C$3=0,"",IF(scores!$C$3&gt;0,scores!AR37))</f>
        <v/>
      </c>
      <c r="U35" s="90" t="str">
        <f>IF(scores!$C$3=0,"",IF(scores!$C$3&gt;0,scores!AS37))</f>
        <v/>
      </c>
      <c r="V35" s="92" t="e">
        <f t="shared" si="29"/>
        <v>#DIV/0!</v>
      </c>
      <c r="W35" s="12"/>
      <c r="X35" s="9" t="e">
        <f t="shared" si="4"/>
        <v>#DIV/0!</v>
      </c>
      <c r="Y35" s="14"/>
      <c r="Z35" s="89" t="b">
        <f t="shared" si="5"/>
        <v>0</v>
      </c>
      <c r="AA35" s="3" t="b">
        <f t="shared" si="6"/>
        <v>0</v>
      </c>
      <c r="AB35" s="3" t="b">
        <f t="shared" si="7"/>
        <v>0</v>
      </c>
      <c r="AC35" s="93" t="b">
        <f t="shared" si="8"/>
        <v>0</v>
      </c>
      <c r="AD35" s="94" t="e">
        <f t="shared" si="18"/>
        <v>#DIV/0!</v>
      </c>
      <c r="AE35" s="95" t="b">
        <f t="shared" si="19"/>
        <v>0</v>
      </c>
      <c r="AF35" s="3" t="b">
        <f t="shared" si="9"/>
        <v>0</v>
      </c>
      <c r="AG35" s="3" t="b">
        <f t="shared" si="10"/>
        <v>0</v>
      </c>
      <c r="AH35" s="93" t="b">
        <f t="shared" si="11"/>
        <v>0</v>
      </c>
      <c r="AI35" s="94" t="e">
        <f t="shared" si="20"/>
        <v>#DIV/0!</v>
      </c>
      <c r="AJ35" s="89" t="b">
        <f t="shared" si="21"/>
        <v>0</v>
      </c>
      <c r="AK35" s="3" t="b">
        <f t="shared" si="12"/>
        <v>0</v>
      </c>
      <c r="AL35" s="3" t="b">
        <f t="shared" si="13"/>
        <v>0</v>
      </c>
      <c r="AM35" s="93" t="b">
        <f t="shared" si="14"/>
        <v>0</v>
      </c>
      <c r="AN35" s="94" t="e">
        <f t="shared" si="22"/>
        <v>#DIV/0!</v>
      </c>
      <c r="AO35" s="89" t="b">
        <f t="shared" si="23"/>
        <v>0</v>
      </c>
      <c r="AP35" s="3" t="b">
        <f t="shared" si="15"/>
        <v>0</v>
      </c>
      <c r="AQ35" s="3" t="b">
        <f t="shared" si="16"/>
        <v>0</v>
      </c>
      <c r="AR35" s="93" t="b">
        <f t="shared" si="17"/>
        <v>0</v>
      </c>
      <c r="AS35" s="94" t="e">
        <f t="shared" si="24"/>
        <v>#DIV/0!</v>
      </c>
      <c r="AT35" s="94" t="e">
        <f t="shared" si="25"/>
        <v>#DIV/0!</v>
      </c>
    </row>
    <row r="36" spans="1:46" x14ac:dyDescent="0.3">
      <c r="A36" s="3">
        <f>scores!A38</f>
        <v>30</v>
      </c>
      <c r="B36" s="88">
        <f>scores!B38</f>
        <v>0</v>
      </c>
      <c r="C36" s="89" t="str">
        <f>IF(scores!$C$3=0,"",IF(scores!$C$3=3,scores!Z38,IF(scores!$C$3&gt;3,scores!AA38)))</f>
        <v/>
      </c>
      <c r="D36" s="3" t="str">
        <f>IF(scores!$C$3=0,"",IF(scores!$C$3=3,scores!AB38,IF(scores!$C$3&gt;3,scores!AC38)))</f>
        <v/>
      </c>
      <c r="E36" s="3" t="str">
        <f>IF(scores!$C$3=0,"",IF(scores!$C$3=3,scores!AD38,IF(scores!$C$3&gt;3,scores!AE38)))</f>
        <v/>
      </c>
      <c r="F36" s="90" t="str">
        <f>IF(scores!$C$3=0,"",IF(scores!$C$3&lt;6,scores!AF38,IF(scores!$C$3&gt;5,scores!AG38)))</f>
        <v/>
      </c>
      <c r="G36" s="91" t="e">
        <f t="shared" si="26"/>
        <v>#DIV/0!</v>
      </c>
      <c r="H36" s="89" t="str">
        <f>IF(scores!$C$3=0,"",IF(scores!$C$3&gt;0,scores!AH38))</f>
        <v/>
      </c>
      <c r="I36" s="3" t="str">
        <f>IF(scores!$C$3=0,"",IF(scores!$C$3&gt;0,scores!AI38))</f>
        <v/>
      </c>
      <c r="J36" s="3" t="str">
        <f>IF(scores!$C$3=0,"",IF(scores!$C$3&gt;0,scores!AJ38))</f>
        <v/>
      </c>
      <c r="K36" s="90" t="str">
        <f>IF(scores!$C$3=0,"",IF(scores!$C$3&gt;0,scores!AK38))</f>
        <v/>
      </c>
      <c r="L36" s="91" t="e">
        <f t="shared" si="27"/>
        <v>#DIV/0!</v>
      </c>
      <c r="M36" s="89" t="str">
        <f>IF(scores!$C$3=0,"",IF(scores!$C$3&gt;0,scores!AL38))</f>
        <v/>
      </c>
      <c r="N36" s="3" t="str">
        <f>IF(scores!$C$3=0,"",IF(scores!$C$3&gt;0,scores!AM38))</f>
        <v/>
      </c>
      <c r="O36" s="3" t="str">
        <f>IF(scores!$C$3=0,"",IF(scores!$C$3&gt;0,scores!AN38))</f>
        <v/>
      </c>
      <c r="P36" s="90" t="str">
        <f>IF(scores!$C$3=0,"",IF(scores!$C$3&gt;0,scores!AO38))</f>
        <v/>
      </c>
      <c r="Q36" s="91" t="e">
        <f t="shared" si="28"/>
        <v>#DIV/0!</v>
      </c>
      <c r="R36" s="89" t="str">
        <f>IF(scores!$C$3=0,"",IF(scores!$C$3&gt;0,scores!AP38))</f>
        <v/>
      </c>
      <c r="S36" s="3" t="str">
        <f>IF(scores!$C$3=0,"",IF(scores!$C$3&gt;0,scores!AQ38))</f>
        <v/>
      </c>
      <c r="T36" s="3" t="str">
        <f>IF(scores!$C$3=0,"",IF(scores!$C$3&gt;0,scores!AR38))</f>
        <v/>
      </c>
      <c r="U36" s="90" t="str">
        <f>IF(scores!$C$3=0,"",IF(scores!$C$3&gt;0,scores!AS38))</f>
        <v/>
      </c>
      <c r="V36" s="92" t="e">
        <f t="shared" si="29"/>
        <v>#DIV/0!</v>
      </c>
      <c r="W36" s="12"/>
      <c r="X36" s="9" t="e">
        <f t="shared" si="4"/>
        <v>#DIV/0!</v>
      </c>
      <c r="Y36" s="14"/>
      <c r="Z36" s="89" t="b">
        <f t="shared" si="5"/>
        <v>0</v>
      </c>
      <c r="AA36" s="3" t="b">
        <f t="shared" si="6"/>
        <v>0</v>
      </c>
      <c r="AB36" s="3" t="b">
        <f t="shared" si="7"/>
        <v>0</v>
      </c>
      <c r="AC36" s="93" t="b">
        <f t="shared" si="8"/>
        <v>0</v>
      </c>
      <c r="AD36" s="94" t="e">
        <f t="shared" si="18"/>
        <v>#DIV/0!</v>
      </c>
      <c r="AE36" s="95" t="b">
        <f t="shared" si="19"/>
        <v>0</v>
      </c>
      <c r="AF36" s="3" t="b">
        <f t="shared" si="9"/>
        <v>0</v>
      </c>
      <c r="AG36" s="3" t="b">
        <f t="shared" si="10"/>
        <v>0</v>
      </c>
      <c r="AH36" s="93" t="b">
        <f t="shared" si="11"/>
        <v>0</v>
      </c>
      <c r="AI36" s="94" t="e">
        <f t="shared" si="20"/>
        <v>#DIV/0!</v>
      </c>
      <c r="AJ36" s="89" t="b">
        <f t="shared" si="21"/>
        <v>0</v>
      </c>
      <c r="AK36" s="3" t="b">
        <f t="shared" si="12"/>
        <v>0</v>
      </c>
      <c r="AL36" s="3" t="b">
        <f t="shared" si="13"/>
        <v>0</v>
      </c>
      <c r="AM36" s="93" t="b">
        <f t="shared" si="14"/>
        <v>0</v>
      </c>
      <c r="AN36" s="94" t="e">
        <f t="shared" si="22"/>
        <v>#DIV/0!</v>
      </c>
      <c r="AO36" s="89" t="b">
        <f t="shared" si="23"/>
        <v>0</v>
      </c>
      <c r="AP36" s="3" t="b">
        <f t="shared" si="15"/>
        <v>0</v>
      </c>
      <c r="AQ36" s="3" t="b">
        <f t="shared" si="16"/>
        <v>0</v>
      </c>
      <c r="AR36" s="93" t="b">
        <f t="shared" si="17"/>
        <v>0</v>
      </c>
      <c r="AS36" s="94" t="e">
        <f t="shared" si="24"/>
        <v>#DIV/0!</v>
      </c>
      <c r="AT36" s="94" t="e">
        <f t="shared" si="25"/>
        <v>#DIV/0!</v>
      </c>
    </row>
    <row r="37" spans="1:46" x14ac:dyDescent="0.3">
      <c r="A37" s="3">
        <f>scores!A39</f>
        <v>31</v>
      </c>
      <c r="B37" s="88">
        <f>scores!B39</f>
        <v>0</v>
      </c>
      <c r="C37" s="89" t="str">
        <f>IF(scores!$C$3=0,"",IF(scores!$C$3=3,scores!Z39,IF(scores!$C$3&gt;3,scores!AA39)))</f>
        <v/>
      </c>
      <c r="D37" s="3" t="str">
        <f>IF(scores!$C$3=0,"",IF(scores!$C$3=3,scores!AB39,IF(scores!$C$3&gt;3,scores!AC39)))</f>
        <v/>
      </c>
      <c r="E37" s="3" t="str">
        <f>IF(scores!$C$3=0,"",IF(scores!$C$3=3,scores!AD39,IF(scores!$C$3&gt;3,scores!AE39)))</f>
        <v/>
      </c>
      <c r="F37" s="90" t="str">
        <f>IF(scores!$C$3=0,"",IF(scores!$C$3&lt;6,scores!AF39,IF(scores!$C$3&gt;5,scores!AG39)))</f>
        <v/>
      </c>
      <c r="G37" s="91" t="e">
        <f t="shared" si="26"/>
        <v>#DIV/0!</v>
      </c>
      <c r="H37" s="89" t="str">
        <f>IF(scores!$C$3=0,"",IF(scores!$C$3&gt;0,scores!AH39))</f>
        <v/>
      </c>
      <c r="I37" s="3" t="str">
        <f>IF(scores!$C$3=0,"",IF(scores!$C$3&gt;0,scores!AI39))</f>
        <v/>
      </c>
      <c r="J37" s="3" t="str">
        <f>IF(scores!$C$3=0,"",IF(scores!$C$3&gt;0,scores!AJ39))</f>
        <v/>
      </c>
      <c r="K37" s="90" t="str">
        <f>IF(scores!$C$3=0,"",IF(scores!$C$3&gt;0,scores!AK39))</f>
        <v/>
      </c>
      <c r="L37" s="91" t="e">
        <f t="shared" si="27"/>
        <v>#DIV/0!</v>
      </c>
      <c r="M37" s="89" t="str">
        <f>IF(scores!$C$3=0,"",IF(scores!$C$3&gt;0,scores!AL39))</f>
        <v/>
      </c>
      <c r="N37" s="3" t="str">
        <f>IF(scores!$C$3=0,"",IF(scores!$C$3&gt;0,scores!AM39))</f>
        <v/>
      </c>
      <c r="O37" s="3" t="str">
        <f>IF(scores!$C$3=0,"",IF(scores!$C$3&gt;0,scores!AN39))</f>
        <v/>
      </c>
      <c r="P37" s="90" t="str">
        <f>IF(scores!$C$3=0,"",IF(scores!$C$3&gt;0,scores!AO39))</f>
        <v/>
      </c>
      <c r="Q37" s="91" t="e">
        <f t="shared" si="28"/>
        <v>#DIV/0!</v>
      </c>
      <c r="R37" s="89" t="str">
        <f>IF(scores!$C$3=0,"",IF(scores!$C$3&gt;0,scores!AP39))</f>
        <v/>
      </c>
      <c r="S37" s="3" t="str">
        <f>IF(scores!$C$3=0,"",IF(scores!$C$3&gt;0,scores!AQ39))</f>
        <v/>
      </c>
      <c r="T37" s="3" t="str">
        <f>IF(scores!$C$3=0,"",IF(scores!$C$3&gt;0,scores!AR39))</f>
        <v/>
      </c>
      <c r="U37" s="90" t="str">
        <f>IF(scores!$C$3=0,"",IF(scores!$C$3&gt;0,scores!AS39))</f>
        <v/>
      </c>
      <c r="V37" s="92" t="e">
        <f t="shared" si="29"/>
        <v>#DIV/0!</v>
      </c>
      <c r="W37" s="12"/>
      <c r="X37" s="9" t="e">
        <f t="shared" si="4"/>
        <v>#DIV/0!</v>
      </c>
      <c r="Y37" s="14"/>
      <c r="Z37" s="89" t="b">
        <f t="shared" si="5"/>
        <v>0</v>
      </c>
      <c r="AA37" s="3" t="b">
        <f t="shared" si="6"/>
        <v>0</v>
      </c>
      <c r="AB37" s="3" t="b">
        <f t="shared" si="7"/>
        <v>0</v>
      </c>
      <c r="AC37" s="93" t="b">
        <f t="shared" si="8"/>
        <v>0</v>
      </c>
      <c r="AD37" s="94" t="e">
        <f t="shared" si="18"/>
        <v>#DIV/0!</v>
      </c>
      <c r="AE37" s="95" t="b">
        <f t="shared" si="19"/>
        <v>0</v>
      </c>
      <c r="AF37" s="3" t="b">
        <f t="shared" si="9"/>
        <v>0</v>
      </c>
      <c r="AG37" s="3" t="b">
        <f t="shared" si="10"/>
        <v>0</v>
      </c>
      <c r="AH37" s="93" t="b">
        <f t="shared" si="11"/>
        <v>0</v>
      </c>
      <c r="AI37" s="94" t="e">
        <f t="shared" si="20"/>
        <v>#DIV/0!</v>
      </c>
      <c r="AJ37" s="89" t="b">
        <f t="shared" si="21"/>
        <v>0</v>
      </c>
      <c r="AK37" s="3" t="b">
        <f t="shared" si="12"/>
        <v>0</v>
      </c>
      <c r="AL37" s="3" t="b">
        <f t="shared" si="13"/>
        <v>0</v>
      </c>
      <c r="AM37" s="93" t="b">
        <f t="shared" si="14"/>
        <v>0</v>
      </c>
      <c r="AN37" s="94" t="e">
        <f t="shared" si="22"/>
        <v>#DIV/0!</v>
      </c>
      <c r="AO37" s="89" t="b">
        <f t="shared" si="23"/>
        <v>0</v>
      </c>
      <c r="AP37" s="3" t="b">
        <f t="shared" si="15"/>
        <v>0</v>
      </c>
      <c r="AQ37" s="3" t="b">
        <f t="shared" si="16"/>
        <v>0</v>
      </c>
      <c r="AR37" s="93" t="b">
        <f t="shared" si="17"/>
        <v>0</v>
      </c>
      <c r="AS37" s="94" t="e">
        <f t="shared" si="24"/>
        <v>#DIV/0!</v>
      </c>
      <c r="AT37" s="94" t="e">
        <f t="shared" si="25"/>
        <v>#DIV/0!</v>
      </c>
    </row>
    <row r="38" spans="1:46" x14ac:dyDescent="0.3">
      <c r="A38" s="3">
        <f>scores!A40</f>
        <v>32</v>
      </c>
      <c r="B38" s="88">
        <f>scores!B40</f>
        <v>0</v>
      </c>
      <c r="C38" s="89" t="str">
        <f>IF(scores!$C$3=0,"",IF(scores!$C$3=3,scores!Z40,IF(scores!$C$3&gt;3,scores!AA40)))</f>
        <v/>
      </c>
      <c r="D38" s="3" t="str">
        <f>IF(scores!$C$3=0,"",IF(scores!$C$3=3,scores!AB40,IF(scores!$C$3&gt;3,scores!AC40)))</f>
        <v/>
      </c>
      <c r="E38" s="3" t="str">
        <f>IF(scores!$C$3=0,"",IF(scores!$C$3=3,scores!AD40,IF(scores!$C$3&gt;3,scores!AE40)))</f>
        <v/>
      </c>
      <c r="F38" s="90" t="str">
        <f>IF(scores!$C$3=0,"",IF(scores!$C$3&lt;6,scores!AF40,IF(scores!$C$3&gt;5,scores!AG40)))</f>
        <v/>
      </c>
      <c r="G38" s="91" t="e">
        <f t="shared" si="26"/>
        <v>#DIV/0!</v>
      </c>
      <c r="H38" s="89" t="str">
        <f>IF(scores!$C$3=0,"",IF(scores!$C$3&gt;0,scores!AH40))</f>
        <v/>
      </c>
      <c r="I38" s="3" t="str">
        <f>IF(scores!$C$3=0,"",IF(scores!$C$3&gt;0,scores!AI40))</f>
        <v/>
      </c>
      <c r="J38" s="3" t="str">
        <f>IF(scores!$C$3=0,"",IF(scores!$C$3&gt;0,scores!AJ40))</f>
        <v/>
      </c>
      <c r="K38" s="90" t="str">
        <f>IF(scores!$C$3=0,"",IF(scores!$C$3&gt;0,scores!AK40))</f>
        <v/>
      </c>
      <c r="L38" s="91" t="e">
        <f t="shared" si="27"/>
        <v>#DIV/0!</v>
      </c>
      <c r="M38" s="89" t="str">
        <f>IF(scores!$C$3=0,"",IF(scores!$C$3&gt;0,scores!AL40))</f>
        <v/>
      </c>
      <c r="N38" s="3" t="str">
        <f>IF(scores!$C$3=0,"",IF(scores!$C$3&gt;0,scores!AM40))</f>
        <v/>
      </c>
      <c r="O38" s="3" t="str">
        <f>IF(scores!$C$3=0,"",IF(scores!$C$3&gt;0,scores!AN40))</f>
        <v/>
      </c>
      <c r="P38" s="90" t="str">
        <f>IF(scores!$C$3=0,"",IF(scores!$C$3&gt;0,scores!AO40))</f>
        <v/>
      </c>
      <c r="Q38" s="91" t="e">
        <f t="shared" si="28"/>
        <v>#DIV/0!</v>
      </c>
      <c r="R38" s="89" t="str">
        <f>IF(scores!$C$3=0,"",IF(scores!$C$3&gt;0,scores!AP40))</f>
        <v/>
      </c>
      <c r="S38" s="3" t="str">
        <f>IF(scores!$C$3=0,"",IF(scores!$C$3&gt;0,scores!AQ40))</f>
        <v/>
      </c>
      <c r="T38" s="3" t="str">
        <f>IF(scores!$C$3=0,"",IF(scores!$C$3&gt;0,scores!AR40))</f>
        <v/>
      </c>
      <c r="U38" s="90" t="str">
        <f>IF(scores!$C$3=0,"",IF(scores!$C$3&gt;0,scores!AS40))</f>
        <v/>
      </c>
      <c r="V38" s="92" t="e">
        <f t="shared" si="29"/>
        <v>#DIV/0!</v>
      </c>
      <c r="W38" s="12"/>
      <c r="X38" s="9" t="e">
        <f t="shared" si="4"/>
        <v>#DIV/0!</v>
      </c>
      <c r="Y38" s="14"/>
      <c r="Z38" s="89" t="b">
        <f t="shared" si="5"/>
        <v>0</v>
      </c>
      <c r="AA38" s="3" t="b">
        <f t="shared" si="6"/>
        <v>0</v>
      </c>
      <c r="AB38" s="3" t="b">
        <f t="shared" si="7"/>
        <v>0</v>
      </c>
      <c r="AC38" s="93" t="b">
        <f t="shared" si="8"/>
        <v>0</v>
      </c>
      <c r="AD38" s="94" t="e">
        <f t="shared" si="18"/>
        <v>#DIV/0!</v>
      </c>
      <c r="AE38" s="95" t="b">
        <f t="shared" si="19"/>
        <v>0</v>
      </c>
      <c r="AF38" s="3" t="b">
        <f t="shared" si="9"/>
        <v>0</v>
      </c>
      <c r="AG38" s="3" t="b">
        <f t="shared" si="10"/>
        <v>0</v>
      </c>
      <c r="AH38" s="93" t="b">
        <f t="shared" si="11"/>
        <v>0</v>
      </c>
      <c r="AI38" s="94" t="e">
        <f t="shared" si="20"/>
        <v>#DIV/0!</v>
      </c>
      <c r="AJ38" s="89" t="b">
        <f t="shared" si="21"/>
        <v>0</v>
      </c>
      <c r="AK38" s="3" t="b">
        <f t="shared" si="12"/>
        <v>0</v>
      </c>
      <c r="AL38" s="3" t="b">
        <f t="shared" si="13"/>
        <v>0</v>
      </c>
      <c r="AM38" s="93" t="b">
        <f t="shared" si="14"/>
        <v>0</v>
      </c>
      <c r="AN38" s="94" t="e">
        <f t="shared" si="22"/>
        <v>#DIV/0!</v>
      </c>
      <c r="AO38" s="89" t="b">
        <f t="shared" si="23"/>
        <v>0</v>
      </c>
      <c r="AP38" s="3" t="b">
        <f t="shared" si="15"/>
        <v>0</v>
      </c>
      <c r="AQ38" s="3" t="b">
        <f t="shared" si="16"/>
        <v>0</v>
      </c>
      <c r="AR38" s="93" t="b">
        <f t="shared" si="17"/>
        <v>0</v>
      </c>
      <c r="AS38" s="94" t="e">
        <f t="shared" si="24"/>
        <v>#DIV/0!</v>
      </c>
      <c r="AT38" s="94" t="e">
        <f t="shared" si="25"/>
        <v>#DIV/0!</v>
      </c>
    </row>
    <row r="39" spans="1:46" x14ac:dyDescent="0.3">
      <c r="A39" s="3">
        <f>scores!A41</f>
        <v>33</v>
      </c>
      <c r="B39" s="88">
        <f>scores!B41</f>
        <v>0</v>
      </c>
      <c r="C39" s="89" t="str">
        <f>IF(scores!$C$3=0,"",IF(scores!$C$3=3,scores!Z41,IF(scores!$C$3&gt;3,scores!AA41)))</f>
        <v/>
      </c>
      <c r="D39" s="3" t="str">
        <f>IF(scores!$C$3=0,"",IF(scores!$C$3=3,scores!AB41,IF(scores!$C$3&gt;3,scores!AC41)))</f>
        <v/>
      </c>
      <c r="E39" s="3" t="str">
        <f>IF(scores!$C$3=0,"",IF(scores!$C$3=3,scores!AD41,IF(scores!$C$3&gt;3,scores!AE41)))</f>
        <v/>
      </c>
      <c r="F39" s="90" t="str">
        <f>IF(scores!$C$3=0,"",IF(scores!$C$3&lt;6,scores!AF41,IF(scores!$C$3&gt;5,scores!AG41)))</f>
        <v/>
      </c>
      <c r="G39" s="91" t="e">
        <f t="shared" si="26"/>
        <v>#DIV/0!</v>
      </c>
      <c r="H39" s="89" t="str">
        <f>IF(scores!$C$3=0,"",IF(scores!$C$3&gt;0,scores!AH41))</f>
        <v/>
      </c>
      <c r="I39" s="3" t="str">
        <f>IF(scores!$C$3=0,"",IF(scores!$C$3&gt;0,scores!AI41))</f>
        <v/>
      </c>
      <c r="J39" s="3" t="str">
        <f>IF(scores!$C$3=0,"",IF(scores!$C$3&gt;0,scores!AJ41))</f>
        <v/>
      </c>
      <c r="K39" s="90" t="str">
        <f>IF(scores!$C$3=0,"",IF(scores!$C$3&gt;0,scores!AK41))</f>
        <v/>
      </c>
      <c r="L39" s="91" t="e">
        <f t="shared" si="27"/>
        <v>#DIV/0!</v>
      </c>
      <c r="M39" s="89" t="str">
        <f>IF(scores!$C$3=0,"",IF(scores!$C$3&gt;0,scores!AL41))</f>
        <v/>
      </c>
      <c r="N39" s="3" t="str">
        <f>IF(scores!$C$3=0,"",IF(scores!$C$3&gt;0,scores!AM41))</f>
        <v/>
      </c>
      <c r="O39" s="3" t="str">
        <f>IF(scores!$C$3=0,"",IF(scores!$C$3&gt;0,scores!AN41))</f>
        <v/>
      </c>
      <c r="P39" s="90" t="str">
        <f>IF(scores!$C$3=0,"",IF(scores!$C$3&gt;0,scores!AO41))</f>
        <v/>
      </c>
      <c r="Q39" s="91" t="e">
        <f t="shared" si="28"/>
        <v>#DIV/0!</v>
      </c>
      <c r="R39" s="89" t="str">
        <f>IF(scores!$C$3=0,"",IF(scores!$C$3&gt;0,scores!AP41))</f>
        <v/>
      </c>
      <c r="S39" s="3" t="str">
        <f>IF(scores!$C$3=0,"",IF(scores!$C$3&gt;0,scores!AQ41))</f>
        <v/>
      </c>
      <c r="T39" s="3" t="str">
        <f>IF(scores!$C$3=0,"",IF(scores!$C$3&gt;0,scores!AR41))</f>
        <v/>
      </c>
      <c r="U39" s="90" t="str">
        <f>IF(scores!$C$3=0,"",IF(scores!$C$3&gt;0,scores!AS41))</f>
        <v/>
      </c>
      <c r="V39" s="92" t="e">
        <f t="shared" si="29"/>
        <v>#DIV/0!</v>
      </c>
      <c r="W39" s="12"/>
      <c r="X39" s="9" t="e">
        <f t="shared" si="4"/>
        <v>#DIV/0!</v>
      </c>
      <c r="Y39" s="14"/>
      <c r="Z39" s="89" t="b">
        <f t="shared" si="5"/>
        <v>0</v>
      </c>
      <c r="AA39" s="3" t="b">
        <f t="shared" si="6"/>
        <v>0</v>
      </c>
      <c r="AB39" s="3" t="b">
        <f t="shared" si="7"/>
        <v>0</v>
      </c>
      <c r="AC39" s="93" t="b">
        <f t="shared" si="8"/>
        <v>0</v>
      </c>
      <c r="AD39" s="94" t="e">
        <f t="shared" si="18"/>
        <v>#DIV/0!</v>
      </c>
      <c r="AE39" s="95" t="b">
        <f t="shared" si="19"/>
        <v>0</v>
      </c>
      <c r="AF39" s="3" t="b">
        <f t="shared" si="9"/>
        <v>0</v>
      </c>
      <c r="AG39" s="3" t="b">
        <f t="shared" si="10"/>
        <v>0</v>
      </c>
      <c r="AH39" s="93" t="b">
        <f t="shared" si="11"/>
        <v>0</v>
      </c>
      <c r="AI39" s="94" t="e">
        <f t="shared" si="20"/>
        <v>#DIV/0!</v>
      </c>
      <c r="AJ39" s="89" t="b">
        <f t="shared" si="21"/>
        <v>0</v>
      </c>
      <c r="AK39" s="3" t="b">
        <f t="shared" si="12"/>
        <v>0</v>
      </c>
      <c r="AL39" s="3" t="b">
        <f t="shared" si="13"/>
        <v>0</v>
      </c>
      <c r="AM39" s="93" t="b">
        <f t="shared" si="14"/>
        <v>0</v>
      </c>
      <c r="AN39" s="94" t="e">
        <f t="shared" si="22"/>
        <v>#DIV/0!</v>
      </c>
      <c r="AO39" s="89" t="b">
        <f t="shared" si="23"/>
        <v>0</v>
      </c>
      <c r="AP39" s="3" t="b">
        <f t="shared" si="15"/>
        <v>0</v>
      </c>
      <c r="AQ39" s="3" t="b">
        <f t="shared" si="16"/>
        <v>0</v>
      </c>
      <c r="AR39" s="93" t="b">
        <f t="shared" si="17"/>
        <v>0</v>
      </c>
      <c r="AS39" s="94" t="e">
        <f t="shared" si="24"/>
        <v>#DIV/0!</v>
      </c>
      <c r="AT39" s="94" t="e">
        <f t="shared" si="25"/>
        <v>#DIV/0!</v>
      </c>
    </row>
    <row r="40" spans="1:46" x14ac:dyDescent="0.3">
      <c r="A40" s="3">
        <f>scores!A42</f>
        <v>34</v>
      </c>
      <c r="B40" s="88">
        <f>scores!B42</f>
        <v>0</v>
      </c>
      <c r="C40" s="89" t="str">
        <f>IF(scores!$C$3=0,"",IF(scores!$C$3=3,scores!Z42,IF(scores!$C$3&gt;3,scores!AA42)))</f>
        <v/>
      </c>
      <c r="D40" s="3" t="str">
        <f>IF(scores!$C$3=0,"",IF(scores!$C$3=3,scores!AB42,IF(scores!$C$3&gt;3,scores!AC42)))</f>
        <v/>
      </c>
      <c r="E40" s="3" t="str">
        <f>IF(scores!$C$3=0,"",IF(scores!$C$3=3,scores!AD42,IF(scores!$C$3&gt;3,scores!AE42)))</f>
        <v/>
      </c>
      <c r="F40" s="90" t="str">
        <f>IF(scores!$C$3=0,"",IF(scores!$C$3&lt;6,scores!AF42,IF(scores!$C$3&gt;5,scores!AG42)))</f>
        <v/>
      </c>
      <c r="G40" s="91" t="e">
        <f t="shared" si="26"/>
        <v>#DIV/0!</v>
      </c>
      <c r="H40" s="89" t="str">
        <f>IF(scores!$C$3=0,"",IF(scores!$C$3&gt;0,scores!AH42))</f>
        <v/>
      </c>
      <c r="I40" s="3" t="str">
        <f>IF(scores!$C$3=0,"",IF(scores!$C$3&gt;0,scores!AI42))</f>
        <v/>
      </c>
      <c r="J40" s="3" t="str">
        <f>IF(scores!$C$3=0,"",IF(scores!$C$3&gt;0,scores!AJ42))</f>
        <v/>
      </c>
      <c r="K40" s="90" t="str">
        <f>IF(scores!$C$3=0,"",IF(scores!$C$3&gt;0,scores!AK42))</f>
        <v/>
      </c>
      <c r="L40" s="91" t="e">
        <f t="shared" si="27"/>
        <v>#DIV/0!</v>
      </c>
      <c r="M40" s="89" t="str">
        <f>IF(scores!$C$3=0,"",IF(scores!$C$3&gt;0,scores!AL42))</f>
        <v/>
      </c>
      <c r="N40" s="3" t="str">
        <f>IF(scores!$C$3=0,"",IF(scores!$C$3&gt;0,scores!AM42))</f>
        <v/>
      </c>
      <c r="O40" s="3" t="str">
        <f>IF(scores!$C$3=0,"",IF(scores!$C$3&gt;0,scores!AN42))</f>
        <v/>
      </c>
      <c r="P40" s="90" t="str">
        <f>IF(scores!$C$3=0,"",IF(scores!$C$3&gt;0,scores!AO42))</f>
        <v/>
      </c>
      <c r="Q40" s="91" t="e">
        <f t="shared" si="28"/>
        <v>#DIV/0!</v>
      </c>
      <c r="R40" s="89" t="str">
        <f>IF(scores!$C$3=0,"",IF(scores!$C$3&gt;0,scores!AP42))</f>
        <v/>
      </c>
      <c r="S40" s="3" t="str">
        <f>IF(scores!$C$3=0,"",IF(scores!$C$3&gt;0,scores!AQ42))</f>
        <v/>
      </c>
      <c r="T40" s="3" t="str">
        <f>IF(scores!$C$3=0,"",IF(scores!$C$3&gt;0,scores!AR42))</f>
        <v/>
      </c>
      <c r="U40" s="90" t="str">
        <f>IF(scores!$C$3=0,"",IF(scores!$C$3&gt;0,scores!AS42))</f>
        <v/>
      </c>
      <c r="V40" s="92" t="e">
        <f t="shared" si="29"/>
        <v>#DIV/0!</v>
      </c>
      <c r="W40" s="12"/>
      <c r="X40" s="9" t="e">
        <f t="shared" si="4"/>
        <v>#DIV/0!</v>
      </c>
      <c r="Y40" s="14"/>
      <c r="Z40" s="89" t="b">
        <f t="shared" si="5"/>
        <v>0</v>
      </c>
      <c r="AA40" s="3" t="b">
        <f t="shared" si="6"/>
        <v>0</v>
      </c>
      <c r="AB40" s="3" t="b">
        <f t="shared" si="7"/>
        <v>0</v>
      </c>
      <c r="AC40" s="93" t="b">
        <f t="shared" si="8"/>
        <v>0</v>
      </c>
      <c r="AD40" s="94" t="e">
        <f t="shared" si="18"/>
        <v>#DIV/0!</v>
      </c>
      <c r="AE40" s="95" t="b">
        <f t="shared" si="19"/>
        <v>0</v>
      </c>
      <c r="AF40" s="3" t="b">
        <f t="shared" si="9"/>
        <v>0</v>
      </c>
      <c r="AG40" s="3" t="b">
        <f t="shared" si="10"/>
        <v>0</v>
      </c>
      <c r="AH40" s="93" t="b">
        <f t="shared" si="11"/>
        <v>0</v>
      </c>
      <c r="AI40" s="94" t="e">
        <f t="shared" si="20"/>
        <v>#DIV/0!</v>
      </c>
      <c r="AJ40" s="89" t="b">
        <f t="shared" si="21"/>
        <v>0</v>
      </c>
      <c r="AK40" s="3" t="b">
        <f t="shared" si="12"/>
        <v>0</v>
      </c>
      <c r="AL40" s="3" t="b">
        <f t="shared" si="13"/>
        <v>0</v>
      </c>
      <c r="AM40" s="93" t="b">
        <f t="shared" si="14"/>
        <v>0</v>
      </c>
      <c r="AN40" s="94" t="e">
        <f t="shared" si="22"/>
        <v>#DIV/0!</v>
      </c>
      <c r="AO40" s="89" t="b">
        <f t="shared" si="23"/>
        <v>0</v>
      </c>
      <c r="AP40" s="3" t="b">
        <f t="shared" si="15"/>
        <v>0</v>
      </c>
      <c r="AQ40" s="3" t="b">
        <f t="shared" si="16"/>
        <v>0</v>
      </c>
      <c r="AR40" s="93" t="b">
        <f t="shared" si="17"/>
        <v>0</v>
      </c>
      <c r="AS40" s="94" t="e">
        <f t="shared" si="24"/>
        <v>#DIV/0!</v>
      </c>
      <c r="AT40" s="94" t="e">
        <f t="shared" si="25"/>
        <v>#DIV/0!</v>
      </c>
    </row>
    <row r="41" spans="1:46" x14ac:dyDescent="0.3">
      <c r="A41" s="3">
        <f>scores!A43</f>
        <v>35</v>
      </c>
      <c r="B41" s="88">
        <f>scores!B43</f>
        <v>0</v>
      </c>
      <c r="C41" s="89" t="str">
        <f>IF(scores!$C$3=0,"",IF(scores!$C$3=3,scores!Z43,IF(scores!$C$3&gt;3,scores!AA43)))</f>
        <v/>
      </c>
      <c r="D41" s="3" t="str">
        <f>IF(scores!$C$3=0,"",IF(scores!$C$3=3,scores!AB43,IF(scores!$C$3&gt;3,scores!AC43)))</f>
        <v/>
      </c>
      <c r="E41" s="3" t="str">
        <f>IF(scores!$C$3=0,"",IF(scores!$C$3=3,scores!AD43,IF(scores!$C$3&gt;3,scores!AE43)))</f>
        <v/>
      </c>
      <c r="F41" s="90" t="str">
        <f>IF(scores!$C$3=0,"",IF(scores!$C$3&lt;6,scores!AF43,IF(scores!$C$3&gt;5,scores!AG43)))</f>
        <v/>
      </c>
      <c r="G41" s="91" t="e">
        <f t="shared" si="26"/>
        <v>#DIV/0!</v>
      </c>
      <c r="H41" s="89" t="str">
        <f>IF(scores!$C$3=0,"",IF(scores!$C$3&gt;0,scores!AH43))</f>
        <v/>
      </c>
      <c r="I41" s="3" t="str">
        <f>IF(scores!$C$3=0,"",IF(scores!$C$3&gt;0,scores!AI43))</f>
        <v/>
      </c>
      <c r="J41" s="3" t="str">
        <f>IF(scores!$C$3=0,"",IF(scores!$C$3&gt;0,scores!AJ43))</f>
        <v/>
      </c>
      <c r="K41" s="90" t="str">
        <f>IF(scores!$C$3=0,"",IF(scores!$C$3&gt;0,scores!AK43))</f>
        <v/>
      </c>
      <c r="L41" s="91" t="e">
        <f t="shared" si="27"/>
        <v>#DIV/0!</v>
      </c>
      <c r="M41" s="89" t="str">
        <f>IF(scores!$C$3=0,"",IF(scores!$C$3&gt;0,scores!AL43))</f>
        <v/>
      </c>
      <c r="N41" s="3" t="str">
        <f>IF(scores!$C$3=0,"",IF(scores!$C$3&gt;0,scores!AM43))</f>
        <v/>
      </c>
      <c r="O41" s="3" t="str">
        <f>IF(scores!$C$3=0,"",IF(scores!$C$3&gt;0,scores!AN43))</f>
        <v/>
      </c>
      <c r="P41" s="90" t="str">
        <f>IF(scores!$C$3=0,"",IF(scores!$C$3&gt;0,scores!AO43))</f>
        <v/>
      </c>
      <c r="Q41" s="91" t="e">
        <f t="shared" si="28"/>
        <v>#DIV/0!</v>
      </c>
      <c r="R41" s="89" t="str">
        <f>IF(scores!$C$3=0,"",IF(scores!$C$3&gt;0,scores!AP43))</f>
        <v/>
      </c>
      <c r="S41" s="3" t="str">
        <f>IF(scores!$C$3=0,"",IF(scores!$C$3&gt;0,scores!AQ43))</f>
        <v/>
      </c>
      <c r="T41" s="3" t="str">
        <f>IF(scores!$C$3=0,"",IF(scores!$C$3&gt;0,scores!AR43))</f>
        <v/>
      </c>
      <c r="U41" s="90" t="str">
        <f>IF(scores!$C$3=0,"",IF(scores!$C$3&gt;0,scores!AS43))</f>
        <v/>
      </c>
      <c r="V41" s="92" t="e">
        <f t="shared" si="29"/>
        <v>#DIV/0!</v>
      </c>
      <c r="W41" s="12"/>
      <c r="X41" s="9" t="e">
        <f t="shared" si="4"/>
        <v>#DIV/0!</v>
      </c>
      <c r="Y41" s="14"/>
      <c r="Z41" s="89" t="b">
        <f t="shared" si="5"/>
        <v>0</v>
      </c>
      <c r="AA41" s="3" t="b">
        <f t="shared" si="6"/>
        <v>0</v>
      </c>
      <c r="AB41" s="3" t="b">
        <f t="shared" si="7"/>
        <v>0</v>
      </c>
      <c r="AC41" s="93" t="b">
        <f t="shared" si="8"/>
        <v>0</v>
      </c>
      <c r="AD41" s="94" t="e">
        <f t="shared" si="18"/>
        <v>#DIV/0!</v>
      </c>
      <c r="AE41" s="95" t="b">
        <f t="shared" si="19"/>
        <v>0</v>
      </c>
      <c r="AF41" s="3" t="b">
        <f t="shared" si="9"/>
        <v>0</v>
      </c>
      <c r="AG41" s="3" t="b">
        <f t="shared" si="10"/>
        <v>0</v>
      </c>
      <c r="AH41" s="93" t="b">
        <f t="shared" si="11"/>
        <v>0</v>
      </c>
      <c r="AI41" s="94" t="e">
        <f t="shared" si="20"/>
        <v>#DIV/0!</v>
      </c>
      <c r="AJ41" s="89" t="b">
        <f t="shared" si="21"/>
        <v>0</v>
      </c>
      <c r="AK41" s="3" t="b">
        <f t="shared" si="12"/>
        <v>0</v>
      </c>
      <c r="AL41" s="3" t="b">
        <f t="shared" si="13"/>
        <v>0</v>
      </c>
      <c r="AM41" s="93" t="b">
        <f t="shared" si="14"/>
        <v>0</v>
      </c>
      <c r="AN41" s="94" t="e">
        <f t="shared" si="22"/>
        <v>#DIV/0!</v>
      </c>
      <c r="AO41" s="89" t="b">
        <f t="shared" si="23"/>
        <v>0</v>
      </c>
      <c r="AP41" s="3" t="b">
        <f t="shared" si="15"/>
        <v>0</v>
      </c>
      <c r="AQ41" s="3" t="b">
        <f t="shared" si="16"/>
        <v>0</v>
      </c>
      <c r="AR41" s="93" t="b">
        <f t="shared" si="17"/>
        <v>0</v>
      </c>
      <c r="AS41" s="94" t="e">
        <f t="shared" si="24"/>
        <v>#DIV/0!</v>
      </c>
      <c r="AT41" s="94" t="e">
        <f t="shared" si="25"/>
        <v>#DIV/0!</v>
      </c>
    </row>
    <row r="42" spans="1:46" x14ac:dyDescent="0.3">
      <c r="A42" s="3">
        <f>scores!A44</f>
        <v>36</v>
      </c>
      <c r="B42" s="88">
        <f>scores!B44</f>
        <v>0</v>
      </c>
      <c r="C42" s="89" t="str">
        <f>IF(scores!$C$3=0,"",IF(scores!$C$3=3,scores!Z44,IF(scores!$C$3&gt;3,scores!AA44)))</f>
        <v/>
      </c>
      <c r="D42" s="3" t="str">
        <f>IF(scores!$C$3=0,"",IF(scores!$C$3=3,scores!AB44,IF(scores!$C$3&gt;3,scores!AC44)))</f>
        <v/>
      </c>
      <c r="E42" s="3" t="str">
        <f>IF(scores!$C$3=0,"",IF(scores!$C$3=3,scores!AD44,IF(scores!$C$3&gt;3,scores!AE44)))</f>
        <v/>
      </c>
      <c r="F42" s="90" t="str">
        <f>IF(scores!$C$3=0,"",IF(scores!$C$3&lt;6,scores!AF44,IF(scores!$C$3&gt;5,scores!AG44)))</f>
        <v/>
      </c>
      <c r="G42" s="91" t="e">
        <f t="shared" si="26"/>
        <v>#DIV/0!</v>
      </c>
      <c r="H42" s="89" t="str">
        <f>IF(scores!$C$3=0,"",IF(scores!$C$3&gt;0,scores!AH44))</f>
        <v/>
      </c>
      <c r="I42" s="3" t="str">
        <f>IF(scores!$C$3=0,"",IF(scores!$C$3&gt;0,scores!AI44))</f>
        <v/>
      </c>
      <c r="J42" s="3" t="str">
        <f>IF(scores!$C$3=0,"",IF(scores!$C$3&gt;0,scores!AJ44))</f>
        <v/>
      </c>
      <c r="K42" s="90" t="str">
        <f>IF(scores!$C$3=0,"",IF(scores!$C$3&gt;0,scores!AK44))</f>
        <v/>
      </c>
      <c r="L42" s="91" t="e">
        <f t="shared" si="27"/>
        <v>#DIV/0!</v>
      </c>
      <c r="M42" s="89" t="str">
        <f>IF(scores!$C$3=0,"",IF(scores!$C$3&gt;0,scores!AL44))</f>
        <v/>
      </c>
      <c r="N42" s="3" t="str">
        <f>IF(scores!$C$3=0,"",IF(scores!$C$3&gt;0,scores!AM44))</f>
        <v/>
      </c>
      <c r="O42" s="3" t="str">
        <f>IF(scores!$C$3=0,"",IF(scores!$C$3&gt;0,scores!AN44))</f>
        <v/>
      </c>
      <c r="P42" s="90" t="str">
        <f>IF(scores!$C$3=0,"",IF(scores!$C$3&gt;0,scores!AO44))</f>
        <v/>
      </c>
      <c r="Q42" s="91" t="e">
        <f t="shared" si="28"/>
        <v>#DIV/0!</v>
      </c>
      <c r="R42" s="89" t="str">
        <f>IF(scores!$C$3=0,"",IF(scores!$C$3&gt;0,scores!AP44))</f>
        <v/>
      </c>
      <c r="S42" s="3" t="str">
        <f>IF(scores!$C$3=0,"",IF(scores!$C$3&gt;0,scores!AQ44))</f>
        <v/>
      </c>
      <c r="T42" s="3" t="str">
        <f>IF(scores!$C$3=0,"",IF(scores!$C$3&gt;0,scores!AR44))</f>
        <v/>
      </c>
      <c r="U42" s="90" t="str">
        <f>IF(scores!$C$3=0,"",IF(scores!$C$3&gt;0,scores!AS44))</f>
        <v/>
      </c>
      <c r="V42" s="92" t="e">
        <f t="shared" si="29"/>
        <v>#DIV/0!</v>
      </c>
      <c r="W42" s="12"/>
      <c r="X42" s="9" t="e">
        <f t="shared" si="4"/>
        <v>#DIV/0!</v>
      </c>
      <c r="Y42" s="14"/>
      <c r="Z42" s="89" t="b">
        <f t="shared" si="5"/>
        <v>0</v>
      </c>
      <c r="AA42" s="3" t="b">
        <f t="shared" si="6"/>
        <v>0</v>
      </c>
      <c r="AB42" s="3" t="b">
        <f t="shared" si="7"/>
        <v>0</v>
      </c>
      <c r="AC42" s="93" t="b">
        <f t="shared" si="8"/>
        <v>0</v>
      </c>
      <c r="AD42" s="94" t="e">
        <f t="shared" si="18"/>
        <v>#DIV/0!</v>
      </c>
      <c r="AE42" s="95" t="b">
        <f t="shared" si="19"/>
        <v>0</v>
      </c>
      <c r="AF42" s="3" t="b">
        <f t="shared" si="9"/>
        <v>0</v>
      </c>
      <c r="AG42" s="3" t="b">
        <f t="shared" si="10"/>
        <v>0</v>
      </c>
      <c r="AH42" s="93" t="b">
        <f t="shared" si="11"/>
        <v>0</v>
      </c>
      <c r="AI42" s="94" t="e">
        <f t="shared" si="20"/>
        <v>#DIV/0!</v>
      </c>
      <c r="AJ42" s="89" t="b">
        <f t="shared" si="21"/>
        <v>0</v>
      </c>
      <c r="AK42" s="3" t="b">
        <f t="shared" si="12"/>
        <v>0</v>
      </c>
      <c r="AL42" s="3" t="b">
        <f t="shared" si="13"/>
        <v>0</v>
      </c>
      <c r="AM42" s="93" t="b">
        <f t="shared" si="14"/>
        <v>0</v>
      </c>
      <c r="AN42" s="94" t="e">
        <f t="shared" si="22"/>
        <v>#DIV/0!</v>
      </c>
      <c r="AO42" s="89" t="b">
        <f t="shared" si="23"/>
        <v>0</v>
      </c>
      <c r="AP42" s="3" t="b">
        <f t="shared" si="15"/>
        <v>0</v>
      </c>
      <c r="AQ42" s="3" t="b">
        <f t="shared" si="16"/>
        <v>0</v>
      </c>
      <c r="AR42" s="93" t="b">
        <f t="shared" si="17"/>
        <v>0</v>
      </c>
      <c r="AS42" s="94" t="e">
        <f t="shared" si="24"/>
        <v>#DIV/0!</v>
      </c>
      <c r="AT42" s="94" t="e">
        <f t="shared" si="25"/>
        <v>#DIV/0!</v>
      </c>
    </row>
    <row r="43" spans="1:46" x14ac:dyDescent="0.3">
      <c r="A43" s="3">
        <f>scores!A45</f>
        <v>37</v>
      </c>
      <c r="B43" s="88">
        <f>scores!B45</f>
        <v>0</v>
      </c>
      <c r="C43" s="89" t="str">
        <f>IF(scores!$C$3=0,"",IF(scores!$C$3=3,scores!Z45,IF(scores!$C$3&gt;3,scores!AA45)))</f>
        <v/>
      </c>
      <c r="D43" s="3" t="str">
        <f>IF(scores!$C$3=0,"",IF(scores!$C$3=3,scores!AB45,IF(scores!$C$3&gt;3,scores!AC45)))</f>
        <v/>
      </c>
      <c r="E43" s="3" t="str">
        <f>IF(scores!$C$3=0,"",IF(scores!$C$3=3,scores!AD45,IF(scores!$C$3&gt;3,scores!AE45)))</f>
        <v/>
      </c>
      <c r="F43" s="90" t="str">
        <f>IF(scores!$C$3=0,"",IF(scores!$C$3&lt;6,scores!AF45,IF(scores!$C$3&gt;5,scores!AG45)))</f>
        <v/>
      </c>
      <c r="G43" s="91" t="e">
        <f t="shared" si="26"/>
        <v>#DIV/0!</v>
      </c>
      <c r="H43" s="89" t="str">
        <f>IF(scores!$C$3=0,"",IF(scores!$C$3&gt;0,scores!AH45))</f>
        <v/>
      </c>
      <c r="I43" s="3" t="str">
        <f>IF(scores!$C$3=0,"",IF(scores!$C$3&gt;0,scores!AI45))</f>
        <v/>
      </c>
      <c r="J43" s="3" t="str">
        <f>IF(scores!$C$3=0,"",IF(scores!$C$3&gt;0,scores!AJ45))</f>
        <v/>
      </c>
      <c r="K43" s="90" t="str">
        <f>IF(scores!$C$3=0,"",IF(scores!$C$3&gt;0,scores!AK45))</f>
        <v/>
      </c>
      <c r="L43" s="91" t="e">
        <f t="shared" si="27"/>
        <v>#DIV/0!</v>
      </c>
      <c r="M43" s="89" t="str">
        <f>IF(scores!$C$3=0,"",IF(scores!$C$3&gt;0,scores!AL45))</f>
        <v/>
      </c>
      <c r="N43" s="3" t="str">
        <f>IF(scores!$C$3=0,"",IF(scores!$C$3&gt;0,scores!AM45))</f>
        <v/>
      </c>
      <c r="O43" s="3" t="str">
        <f>IF(scores!$C$3=0,"",IF(scores!$C$3&gt;0,scores!AN45))</f>
        <v/>
      </c>
      <c r="P43" s="90" t="str">
        <f>IF(scores!$C$3=0,"",IF(scores!$C$3&gt;0,scores!AO45))</f>
        <v/>
      </c>
      <c r="Q43" s="91" t="e">
        <f t="shared" si="28"/>
        <v>#DIV/0!</v>
      </c>
      <c r="R43" s="89" t="str">
        <f>IF(scores!$C$3=0,"",IF(scores!$C$3&gt;0,scores!AP45))</f>
        <v/>
      </c>
      <c r="S43" s="3" t="str">
        <f>IF(scores!$C$3=0,"",IF(scores!$C$3&gt;0,scores!AQ45))</f>
        <v/>
      </c>
      <c r="T43" s="3" t="str">
        <f>IF(scores!$C$3=0,"",IF(scores!$C$3&gt;0,scores!AR45))</f>
        <v/>
      </c>
      <c r="U43" s="90" t="str">
        <f>IF(scores!$C$3=0,"",IF(scores!$C$3&gt;0,scores!AS45))</f>
        <v/>
      </c>
      <c r="V43" s="92" t="e">
        <f t="shared" si="29"/>
        <v>#DIV/0!</v>
      </c>
      <c r="W43" s="12"/>
      <c r="X43" s="9" t="e">
        <f t="shared" si="4"/>
        <v>#DIV/0!</v>
      </c>
      <c r="Y43" s="14"/>
      <c r="Z43" s="89" t="b">
        <f t="shared" si="5"/>
        <v>0</v>
      </c>
      <c r="AA43" s="3" t="b">
        <f t="shared" si="6"/>
        <v>0</v>
      </c>
      <c r="AB43" s="3" t="b">
        <f t="shared" si="7"/>
        <v>0</v>
      </c>
      <c r="AC43" s="93" t="b">
        <f t="shared" si="8"/>
        <v>0</v>
      </c>
      <c r="AD43" s="94" t="e">
        <f t="shared" si="18"/>
        <v>#DIV/0!</v>
      </c>
      <c r="AE43" s="95" t="b">
        <f t="shared" si="19"/>
        <v>0</v>
      </c>
      <c r="AF43" s="3" t="b">
        <f t="shared" si="9"/>
        <v>0</v>
      </c>
      <c r="AG43" s="3" t="b">
        <f t="shared" si="10"/>
        <v>0</v>
      </c>
      <c r="AH43" s="93" t="b">
        <f t="shared" si="11"/>
        <v>0</v>
      </c>
      <c r="AI43" s="94" t="e">
        <f t="shared" si="20"/>
        <v>#DIV/0!</v>
      </c>
      <c r="AJ43" s="89" t="b">
        <f t="shared" si="21"/>
        <v>0</v>
      </c>
      <c r="AK43" s="3" t="b">
        <f t="shared" si="12"/>
        <v>0</v>
      </c>
      <c r="AL43" s="3" t="b">
        <f t="shared" si="13"/>
        <v>0</v>
      </c>
      <c r="AM43" s="93" t="b">
        <f t="shared" si="14"/>
        <v>0</v>
      </c>
      <c r="AN43" s="94" t="e">
        <f t="shared" si="22"/>
        <v>#DIV/0!</v>
      </c>
      <c r="AO43" s="89" t="b">
        <f t="shared" si="23"/>
        <v>0</v>
      </c>
      <c r="AP43" s="3" t="b">
        <f t="shared" si="15"/>
        <v>0</v>
      </c>
      <c r="AQ43" s="3" t="b">
        <f t="shared" si="16"/>
        <v>0</v>
      </c>
      <c r="AR43" s="93" t="b">
        <f t="shared" si="17"/>
        <v>0</v>
      </c>
      <c r="AS43" s="94" t="e">
        <f t="shared" si="24"/>
        <v>#DIV/0!</v>
      </c>
      <c r="AT43" s="94" t="e">
        <f t="shared" si="25"/>
        <v>#DIV/0!</v>
      </c>
    </row>
    <row r="44" spans="1:46" x14ac:dyDescent="0.3">
      <c r="A44" s="3">
        <f>scores!A46</f>
        <v>38</v>
      </c>
      <c r="B44" s="88">
        <f>scores!B46</f>
        <v>0</v>
      </c>
      <c r="C44" s="89" t="str">
        <f>IF(scores!$C$3=0,"",IF(scores!$C$3=3,scores!Z46,IF(scores!$C$3&gt;3,scores!AA46)))</f>
        <v/>
      </c>
      <c r="D44" s="3" t="str">
        <f>IF(scores!$C$3=0,"",IF(scores!$C$3=3,scores!AB46,IF(scores!$C$3&gt;3,scores!AC46)))</f>
        <v/>
      </c>
      <c r="E44" s="3" t="str">
        <f>IF(scores!$C$3=0,"",IF(scores!$C$3=3,scores!AD46,IF(scores!$C$3&gt;3,scores!AE46)))</f>
        <v/>
      </c>
      <c r="F44" s="90" t="str">
        <f>IF(scores!$C$3=0,"",IF(scores!$C$3&lt;6,scores!AF46,IF(scores!$C$3&gt;5,scores!AG46)))</f>
        <v/>
      </c>
      <c r="G44" s="91" t="e">
        <f t="shared" si="26"/>
        <v>#DIV/0!</v>
      </c>
      <c r="H44" s="89" t="str">
        <f>IF(scores!$C$3=0,"",IF(scores!$C$3&gt;0,scores!AH46))</f>
        <v/>
      </c>
      <c r="I44" s="3" t="str">
        <f>IF(scores!$C$3=0,"",IF(scores!$C$3&gt;0,scores!AI46))</f>
        <v/>
      </c>
      <c r="J44" s="3" t="str">
        <f>IF(scores!$C$3=0,"",IF(scores!$C$3&gt;0,scores!AJ46))</f>
        <v/>
      </c>
      <c r="K44" s="90" t="str">
        <f>IF(scores!$C$3=0,"",IF(scores!$C$3&gt;0,scores!AK46))</f>
        <v/>
      </c>
      <c r="L44" s="91" t="e">
        <f t="shared" si="27"/>
        <v>#DIV/0!</v>
      </c>
      <c r="M44" s="89" t="str">
        <f>IF(scores!$C$3=0,"",IF(scores!$C$3&gt;0,scores!AL46))</f>
        <v/>
      </c>
      <c r="N44" s="3" t="str">
        <f>IF(scores!$C$3=0,"",IF(scores!$C$3&gt;0,scores!AM46))</f>
        <v/>
      </c>
      <c r="O44" s="3" t="str">
        <f>IF(scores!$C$3=0,"",IF(scores!$C$3&gt;0,scores!AN46))</f>
        <v/>
      </c>
      <c r="P44" s="90" t="str">
        <f>IF(scores!$C$3=0,"",IF(scores!$C$3&gt;0,scores!AO46))</f>
        <v/>
      </c>
      <c r="Q44" s="91" t="e">
        <f t="shared" si="28"/>
        <v>#DIV/0!</v>
      </c>
      <c r="R44" s="89" t="str">
        <f>IF(scores!$C$3=0,"",IF(scores!$C$3&gt;0,scores!AP46))</f>
        <v/>
      </c>
      <c r="S44" s="3" t="str">
        <f>IF(scores!$C$3=0,"",IF(scores!$C$3&gt;0,scores!AQ46))</f>
        <v/>
      </c>
      <c r="T44" s="3" t="str">
        <f>IF(scores!$C$3=0,"",IF(scores!$C$3&gt;0,scores!AR46))</f>
        <v/>
      </c>
      <c r="U44" s="90" t="str">
        <f>IF(scores!$C$3=0,"",IF(scores!$C$3&gt;0,scores!AS46))</f>
        <v/>
      </c>
      <c r="V44" s="92" t="e">
        <f t="shared" si="29"/>
        <v>#DIV/0!</v>
      </c>
      <c r="W44" s="12"/>
      <c r="X44" s="9" t="e">
        <f t="shared" si="4"/>
        <v>#DIV/0!</v>
      </c>
      <c r="Y44" s="14"/>
      <c r="Z44" s="89" t="b">
        <f t="shared" si="5"/>
        <v>0</v>
      </c>
      <c r="AA44" s="3" t="b">
        <f t="shared" si="6"/>
        <v>0</v>
      </c>
      <c r="AB44" s="3" t="b">
        <f t="shared" si="7"/>
        <v>0</v>
      </c>
      <c r="AC44" s="93" t="b">
        <f t="shared" si="8"/>
        <v>0</v>
      </c>
      <c r="AD44" s="94" t="e">
        <f t="shared" si="18"/>
        <v>#DIV/0!</v>
      </c>
      <c r="AE44" s="95" t="b">
        <f t="shared" si="19"/>
        <v>0</v>
      </c>
      <c r="AF44" s="3" t="b">
        <f t="shared" si="9"/>
        <v>0</v>
      </c>
      <c r="AG44" s="3" t="b">
        <f t="shared" si="10"/>
        <v>0</v>
      </c>
      <c r="AH44" s="93" t="b">
        <f t="shared" si="11"/>
        <v>0</v>
      </c>
      <c r="AI44" s="94" t="e">
        <f t="shared" si="20"/>
        <v>#DIV/0!</v>
      </c>
      <c r="AJ44" s="89" t="b">
        <f t="shared" si="21"/>
        <v>0</v>
      </c>
      <c r="AK44" s="3" t="b">
        <f t="shared" si="12"/>
        <v>0</v>
      </c>
      <c r="AL44" s="3" t="b">
        <f t="shared" si="13"/>
        <v>0</v>
      </c>
      <c r="AM44" s="93" t="b">
        <f t="shared" si="14"/>
        <v>0</v>
      </c>
      <c r="AN44" s="94" t="e">
        <f t="shared" si="22"/>
        <v>#DIV/0!</v>
      </c>
      <c r="AO44" s="89" t="b">
        <f t="shared" si="23"/>
        <v>0</v>
      </c>
      <c r="AP44" s="3" t="b">
        <f t="shared" si="15"/>
        <v>0</v>
      </c>
      <c r="AQ44" s="3" t="b">
        <f t="shared" si="16"/>
        <v>0</v>
      </c>
      <c r="AR44" s="93" t="b">
        <f t="shared" si="17"/>
        <v>0</v>
      </c>
      <c r="AS44" s="94" t="e">
        <f t="shared" si="24"/>
        <v>#DIV/0!</v>
      </c>
      <c r="AT44" s="94" t="e">
        <f t="shared" si="25"/>
        <v>#DIV/0!</v>
      </c>
    </row>
    <row r="45" spans="1:46" x14ac:dyDescent="0.3">
      <c r="A45" s="3">
        <f>scores!A47</f>
        <v>39</v>
      </c>
      <c r="B45" s="88">
        <f>scores!B47</f>
        <v>0</v>
      </c>
      <c r="C45" s="89" t="str">
        <f>IF(scores!$C$3=0,"",IF(scores!$C$3=3,scores!Z47,IF(scores!$C$3&gt;3,scores!AA47)))</f>
        <v/>
      </c>
      <c r="D45" s="3" t="str">
        <f>IF(scores!$C$3=0,"",IF(scores!$C$3=3,scores!AB47,IF(scores!$C$3&gt;3,scores!AC47)))</f>
        <v/>
      </c>
      <c r="E45" s="3" t="str">
        <f>IF(scores!$C$3=0,"",IF(scores!$C$3=3,scores!AD47,IF(scores!$C$3&gt;3,scores!AE47)))</f>
        <v/>
      </c>
      <c r="F45" s="90" t="str">
        <f>IF(scores!$C$3=0,"",IF(scores!$C$3&lt;6,scores!AF47,IF(scores!$C$3&gt;5,scores!AG47)))</f>
        <v/>
      </c>
      <c r="G45" s="91" t="e">
        <f t="shared" si="26"/>
        <v>#DIV/0!</v>
      </c>
      <c r="H45" s="89" t="str">
        <f>IF(scores!$C$3=0,"",IF(scores!$C$3&gt;0,scores!AH47))</f>
        <v/>
      </c>
      <c r="I45" s="3" t="str">
        <f>IF(scores!$C$3=0,"",IF(scores!$C$3&gt;0,scores!AI47))</f>
        <v/>
      </c>
      <c r="J45" s="3" t="str">
        <f>IF(scores!$C$3=0,"",IF(scores!$C$3&gt;0,scores!AJ47))</f>
        <v/>
      </c>
      <c r="K45" s="90" t="str">
        <f>IF(scores!$C$3=0,"",IF(scores!$C$3&gt;0,scores!AK47))</f>
        <v/>
      </c>
      <c r="L45" s="91" t="e">
        <f t="shared" si="27"/>
        <v>#DIV/0!</v>
      </c>
      <c r="M45" s="89" t="str">
        <f>IF(scores!$C$3=0,"",IF(scores!$C$3&gt;0,scores!AL47))</f>
        <v/>
      </c>
      <c r="N45" s="3" t="str">
        <f>IF(scores!$C$3=0,"",IF(scores!$C$3&gt;0,scores!AM47))</f>
        <v/>
      </c>
      <c r="O45" s="3" t="str">
        <f>IF(scores!$C$3=0,"",IF(scores!$C$3&gt;0,scores!AN47))</f>
        <v/>
      </c>
      <c r="P45" s="90" t="str">
        <f>IF(scores!$C$3=0,"",IF(scores!$C$3&gt;0,scores!AO47))</f>
        <v/>
      </c>
      <c r="Q45" s="91" t="e">
        <f t="shared" si="28"/>
        <v>#DIV/0!</v>
      </c>
      <c r="R45" s="89" t="str">
        <f>IF(scores!$C$3=0,"",IF(scores!$C$3&gt;0,scores!AP47))</f>
        <v/>
      </c>
      <c r="S45" s="3" t="str">
        <f>IF(scores!$C$3=0,"",IF(scores!$C$3&gt;0,scores!AQ47))</f>
        <v/>
      </c>
      <c r="T45" s="3" t="str">
        <f>IF(scores!$C$3=0,"",IF(scores!$C$3&gt;0,scores!AR47))</f>
        <v/>
      </c>
      <c r="U45" s="90" t="str">
        <f>IF(scores!$C$3=0,"",IF(scores!$C$3&gt;0,scores!AS47))</f>
        <v/>
      </c>
      <c r="V45" s="92" t="e">
        <f t="shared" si="29"/>
        <v>#DIV/0!</v>
      </c>
      <c r="W45" s="12"/>
      <c r="X45" s="9" t="e">
        <f t="shared" si="4"/>
        <v>#DIV/0!</v>
      </c>
      <c r="Y45" s="14"/>
      <c r="Z45" s="89" t="b">
        <f t="shared" si="5"/>
        <v>0</v>
      </c>
      <c r="AA45" s="3" t="b">
        <f t="shared" si="6"/>
        <v>0</v>
      </c>
      <c r="AB45" s="3" t="b">
        <f t="shared" si="7"/>
        <v>0</v>
      </c>
      <c r="AC45" s="93" t="b">
        <f t="shared" si="8"/>
        <v>0</v>
      </c>
      <c r="AD45" s="94" t="e">
        <f t="shared" si="18"/>
        <v>#DIV/0!</v>
      </c>
      <c r="AE45" s="95" t="b">
        <f t="shared" si="19"/>
        <v>0</v>
      </c>
      <c r="AF45" s="3" t="b">
        <f t="shared" si="9"/>
        <v>0</v>
      </c>
      <c r="AG45" s="3" t="b">
        <f t="shared" si="10"/>
        <v>0</v>
      </c>
      <c r="AH45" s="93" t="b">
        <f t="shared" si="11"/>
        <v>0</v>
      </c>
      <c r="AI45" s="94" t="e">
        <f t="shared" si="20"/>
        <v>#DIV/0!</v>
      </c>
      <c r="AJ45" s="89" t="b">
        <f t="shared" si="21"/>
        <v>0</v>
      </c>
      <c r="AK45" s="3" t="b">
        <f t="shared" si="12"/>
        <v>0</v>
      </c>
      <c r="AL45" s="3" t="b">
        <f t="shared" si="13"/>
        <v>0</v>
      </c>
      <c r="AM45" s="93" t="b">
        <f t="shared" si="14"/>
        <v>0</v>
      </c>
      <c r="AN45" s="94" t="e">
        <f t="shared" si="22"/>
        <v>#DIV/0!</v>
      </c>
      <c r="AO45" s="89" t="b">
        <f t="shared" si="23"/>
        <v>0</v>
      </c>
      <c r="AP45" s="3" t="b">
        <f t="shared" si="15"/>
        <v>0</v>
      </c>
      <c r="AQ45" s="3" t="b">
        <f t="shared" si="16"/>
        <v>0</v>
      </c>
      <c r="AR45" s="93" t="b">
        <f t="shared" si="17"/>
        <v>0</v>
      </c>
      <c r="AS45" s="94" t="e">
        <f t="shared" si="24"/>
        <v>#DIV/0!</v>
      </c>
      <c r="AT45" s="94" t="e">
        <f t="shared" si="25"/>
        <v>#DIV/0!</v>
      </c>
    </row>
    <row r="46" spans="1:46" ht="15" thickBot="1" x14ac:dyDescent="0.35">
      <c r="A46" s="3">
        <f>scores!A48</f>
        <v>40</v>
      </c>
      <c r="B46" s="88">
        <f>scores!B48</f>
        <v>0</v>
      </c>
      <c r="C46" s="96" t="str">
        <f>IF(scores!$C$3=0,"",IF(scores!$C$3=3,scores!Z48,IF(scores!$C$3&gt;3,scores!AA48)))</f>
        <v/>
      </c>
      <c r="D46" s="97" t="str">
        <f>IF(scores!$C$3=0,"",IF(scores!$C$3=3,scores!AB48,IF(scores!$C$3&gt;3,scores!AC48)))</f>
        <v/>
      </c>
      <c r="E46" s="97" t="str">
        <f>IF(scores!$C$3=0,"",IF(scores!$C$3=3,scores!AD48,IF(scores!$C$3&gt;3,scores!AE48)))</f>
        <v/>
      </c>
      <c r="F46" s="98" t="str">
        <f>IF(scores!$C$3=0,"",IF(scores!$C$3&lt;6,scores!AF48,IF(scores!$C$3&gt;5,scores!AG48)))</f>
        <v/>
      </c>
      <c r="G46" s="99" t="e">
        <f t="shared" si="26"/>
        <v>#DIV/0!</v>
      </c>
      <c r="H46" s="96" t="str">
        <f>IF(scores!$C$3=0,"",IF(scores!$C$3&gt;0,scores!AH48))</f>
        <v/>
      </c>
      <c r="I46" s="97" t="str">
        <f>IF(scores!$C$3=0,"",IF(scores!$C$3&gt;0,scores!AI48))</f>
        <v/>
      </c>
      <c r="J46" s="97" t="str">
        <f>IF(scores!$C$3=0,"",IF(scores!$C$3&gt;0,scores!AJ48))</f>
        <v/>
      </c>
      <c r="K46" s="98" t="str">
        <f>IF(scores!$C$3=0,"",IF(scores!$C$3&gt;0,scores!AK48))</f>
        <v/>
      </c>
      <c r="L46" s="99" t="e">
        <f t="shared" si="27"/>
        <v>#DIV/0!</v>
      </c>
      <c r="M46" s="96" t="str">
        <f>IF(scores!$C$3=0,"",IF(scores!$C$3&gt;0,scores!AL48))</f>
        <v/>
      </c>
      <c r="N46" s="97" t="str">
        <f>IF(scores!$C$3=0,"",IF(scores!$C$3&gt;0,scores!AM48))</f>
        <v/>
      </c>
      <c r="O46" s="97" t="str">
        <f>IF(scores!$C$3=0,"",IF(scores!$C$3&gt;0,scores!AN48))</f>
        <v/>
      </c>
      <c r="P46" s="98" t="str">
        <f>IF(scores!$C$3=0,"",IF(scores!$C$3&gt;0,scores!AO48))</f>
        <v/>
      </c>
      <c r="Q46" s="99" t="e">
        <f t="shared" si="28"/>
        <v>#DIV/0!</v>
      </c>
      <c r="R46" s="96" t="str">
        <f>IF(scores!$C$3=0,"",IF(scores!$C$3&gt;0,scores!AP48))</f>
        <v/>
      </c>
      <c r="S46" s="97" t="str">
        <f>IF(scores!$C$3=0,"",IF(scores!$C$3&gt;0,scores!AQ48))</f>
        <v/>
      </c>
      <c r="T46" s="97" t="str">
        <f>IF(scores!$C$3=0,"",IF(scores!$C$3&gt;0,scores!AR48))</f>
        <v/>
      </c>
      <c r="U46" s="98" t="str">
        <f>IF(scores!$C$3=0,"",IF(scores!$C$3&gt;0,scores!AS48))</f>
        <v/>
      </c>
      <c r="V46" s="100" t="e">
        <f t="shared" si="29"/>
        <v>#DIV/0!</v>
      </c>
      <c r="W46" s="13"/>
      <c r="X46" s="10" t="e">
        <f t="shared" si="4"/>
        <v>#DIV/0!</v>
      </c>
      <c r="Y46" s="16"/>
      <c r="Z46" s="96" t="b">
        <f t="shared" si="5"/>
        <v>0</v>
      </c>
      <c r="AA46" s="97" t="b">
        <f t="shared" si="6"/>
        <v>0</v>
      </c>
      <c r="AB46" s="97" t="b">
        <f t="shared" si="7"/>
        <v>0</v>
      </c>
      <c r="AC46" s="101" t="b">
        <f t="shared" si="8"/>
        <v>0</v>
      </c>
      <c r="AD46" s="102" t="e">
        <f t="shared" si="18"/>
        <v>#DIV/0!</v>
      </c>
      <c r="AE46" s="103" t="b">
        <f t="shared" si="19"/>
        <v>0</v>
      </c>
      <c r="AF46" s="97" t="b">
        <f t="shared" si="9"/>
        <v>0</v>
      </c>
      <c r="AG46" s="97" t="b">
        <f t="shared" si="10"/>
        <v>0</v>
      </c>
      <c r="AH46" s="101" t="b">
        <f t="shared" si="11"/>
        <v>0</v>
      </c>
      <c r="AI46" s="102" t="e">
        <f t="shared" si="20"/>
        <v>#DIV/0!</v>
      </c>
      <c r="AJ46" s="96" t="b">
        <f t="shared" si="21"/>
        <v>0</v>
      </c>
      <c r="AK46" s="97" t="b">
        <f t="shared" si="12"/>
        <v>0</v>
      </c>
      <c r="AL46" s="97" t="b">
        <f t="shared" si="13"/>
        <v>0</v>
      </c>
      <c r="AM46" s="101" t="b">
        <f t="shared" si="14"/>
        <v>0</v>
      </c>
      <c r="AN46" s="102" t="e">
        <f t="shared" si="22"/>
        <v>#DIV/0!</v>
      </c>
      <c r="AO46" s="96" t="b">
        <f t="shared" si="23"/>
        <v>0</v>
      </c>
      <c r="AP46" s="97" t="b">
        <f t="shared" si="15"/>
        <v>0</v>
      </c>
      <c r="AQ46" s="97" t="b">
        <f t="shared" si="16"/>
        <v>0</v>
      </c>
      <c r="AR46" s="101" t="b">
        <f t="shared" si="17"/>
        <v>0</v>
      </c>
      <c r="AS46" s="102" t="e">
        <f t="shared" si="24"/>
        <v>#DIV/0!</v>
      </c>
      <c r="AT46" s="94" t="e">
        <f t="shared" si="25"/>
        <v>#DIV/0!</v>
      </c>
    </row>
    <row r="47" spans="1:46" ht="15" thickTop="1" x14ac:dyDescent="0.3"/>
  </sheetData>
  <sheetProtection sheet="1" objects="1" scenarios="1"/>
  <mergeCells count="10">
    <mergeCell ref="D3:X3"/>
    <mergeCell ref="AO5:AR5"/>
    <mergeCell ref="M5:Q5"/>
    <mergeCell ref="R5:V5"/>
    <mergeCell ref="W5:Y5"/>
    <mergeCell ref="C5:G5"/>
    <mergeCell ref="H5:L5"/>
    <mergeCell ref="Z5:AD5"/>
    <mergeCell ref="AE5:AI5"/>
    <mergeCell ref="AJ5:AM5"/>
  </mergeCells>
  <phoneticPr fontId="1" type="noConversion"/>
  <conditionalFormatting sqref="C7:Y46">
    <cfRule type="cellIs" dxfId="3" priority="1" operator="equal">
      <formula>"o"</formula>
    </cfRule>
    <cfRule type="cellIs" dxfId="2" priority="2" operator="equal">
      <formula>"m"</formula>
    </cfRule>
    <cfRule type="cellIs" dxfId="1" priority="3" operator="equal">
      <formula>"v"</formula>
    </cfRule>
    <cfRule type="cellIs" dxfId="0" priority="4" operator="equal">
      <formula>"g"</formula>
    </cfRule>
  </conditionalFormatting>
  <dataValidations count="1">
    <dataValidation type="list" allowBlank="1" showInputMessage="1" showErrorMessage="1" sqref="Z3:Z4 C4" xr:uid="{E30AB2A2-A9DF-4567-B97E-30621B8B17B6}">
      <formula1>"3,4,5,6,7,8"</formula1>
    </dataValidation>
  </dataValidations>
  <pageMargins left="0.7" right="0.7" top="0.75" bottom="0.75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56FC-487D-46AF-90C4-6F5DC1F019AA}">
  <sheetPr>
    <tabColor rgb="FFCC00CC"/>
    <pageSetUpPr fitToPage="1"/>
  </sheetPr>
  <dimension ref="A4:AD56"/>
  <sheetViews>
    <sheetView showGridLines="0" showRowColHeaders="0" zoomScale="37" zoomScaleNormal="37" workbookViewId="0">
      <selection activeCell="G5" sqref="G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33203125" defaultRowHeight="31.2" x14ac:dyDescent="0.6"/>
  <cols>
    <col min="1" max="1" width="6.33203125" style="42" bestFit="1" customWidth="1"/>
    <col min="2" max="2" width="30.6640625" style="43" customWidth="1"/>
    <col min="3" max="3" width="4" style="20" customWidth="1"/>
    <col min="4" max="4" width="9.33203125" style="20" customWidth="1"/>
    <col min="5" max="5" width="18" style="20" customWidth="1"/>
    <col min="6" max="6" width="8.44140625" style="20" customWidth="1"/>
    <col min="7" max="7" width="8.6640625" style="20" customWidth="1"/>
    <col min="8" max="8" width="10.6640625" style="20" bestFit="1" customWidth="1"/>
    <col min="9" max="10" width="9.44140625" style="20" bestFit="1" customWidth="1"/>
    <col min="11" max="20" width="9.5546875" style="20" bestFit="1" customWidth="1"/>
    <col min="21" max="23" width="9.33203125" style="20" bestFit="1" customWidth="1"/>
    <col min="24" max="24" width="9.5546875" style="20" bestFit="1" customWidth="1"/>
    <col min="25" max="25" width="9.33203125" style="20" bestFit="1" customWidth="1"/>
    <col min="26" max="26" width="20.6640625" style="20" bestFit="1" customWidth="1"/>
    <col min="27" max="27" width="9.33203125" style="20"/>
    <col min="28" max="29" width="9.33203125" style="20" bestFit="1" customWidth="1"/>
    <col min="30" max="16384" width="9.33203125" style="20"/>
  </cols>
  <sheetData>
    <row r="4" spans="1:30" s="19" customFormat="1" ht="75" customHeight="1" x14ac:dyDescent="0.65">
      <c r="A4" s="179" t="s">
        <v>21</v>
      </c>
      <c r="B4" s="180"/>
      <c r="D4" s="181" t="s">
        <v>23</v>
      </c>
      <c r="E4" s="181"/>
      <c r="F4" s="181"/>
      <c r="G4" s="182">
        <v>1</v>
      </c>
      <c r="H4" s="182"/>
      <c r="I4" s="181" t="str">
        <f>VLOOKUP($G$4,groepsoverzicht!A7:B46,2)</f>
        <v>Mees</v>
      </c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78" t="s">
        <v>22</v>
      </c>
      <c r="AA4" s="178"/>
      <c r="AB4" s="178">
        <f>groepsoverzicht!$C$3</f>
        <v>6</v>
      </c>
      <c r="AC4" s="178"/>
      <c r="AD4" s="178"/>
    </row>
    <row r="5" spans="1:30" ht="30" customHeight="1" x14ac:dyDescent="0.6"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30" customHeight="1" x14ac:dyDescent="0.6"/>
    <row r="7" spans="1:30" ht="30" customHeight="1" x14ac:dyDescent="0.6"/>
    <row r="8" spans="1:30" ht="30" customHeight="1" x14ac:dyDescent="0.45">
      <c r="A8" s="44">
        <f>groepsoverzicht!A7</f>
        <v>1</v>
      </c>
      <c r="B8" s="45" t="str">
        <f>groepsoverzicht!B7</f>
        <v>Mees</v>
      </c>
    </row>
    <row r="9" spans="1:30" ht="30" customHeight="1" x14ac:dyDescent="0.45">
      <c r="A9" s="44">
        <f>groepsoverzicht!A8</f>
        <v>2</v>
      </c>
      <c r="B9" s="45" t="str">
        <f>groepsoverzicht!B8</f>
        <v>Jaap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pans="1:30" ht="30" customHeight="1" x14ac:dyDescent="0.45">
      <c r="A10" s="44">
        <f>groepsoverzicht!A9</f>
        <v>3</v>
      </c>
      <c r="B10" s="45" t="str">
        <f>groepsoverzicht!B9</f>
        <v>Miep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spans="1:30" ht="30" customHeight="1" x14ac:dyDescent="0.45">
      <c r="A11" s="44">
        <f>groepsoverzicht!A10</f>
        <v>4</v>
      </c>
      <c r="B11" s="45" t="str">
        <f>groepsoverzicht!B10</f>
        <v>Kees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spans="1:30" ht="30" customHeight="1" x14ac:dyDescent="0.45">
      <c r="A12" s="44">
        <f>groepsoverzicht!A11</f>
        <v>5</v>
      </c>
      <c r="B12" s="45" t="str">
        <f>groepsoverzicht!B11</f>
        <v>Marlien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</row>
    <row r="13" spans="1:30" ht="30" customHeight="1" x14ac:dyDescent="0.45">
      <c r="A13" s="44">
        <f>groepsoverzicht!A12</f>
        <v>6</v>
      </c>
      <c r="B13" s="45" t="str">
        <f>groepsoverzicht!B12</f>
        <v>Harrie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spans="1:30" ht="30" customHeight="1" x14ac:dyDescent="0.45">
      <c r="A14" s="44">
        <f>groepsoverzicht!A13</f>
        <v>7</v>
      </c>
      <c r="B14" s="45">
        <f>groepsoverzicht!B13</f>
        <v>0</v>
      </c>
      <c r="H14" s="22"/>
      <c r="I14" s="22"/>
      <c r="J14" s="22"/>
      <c r="K14" s="23" t="s">
        <v>10</v>
      </c>
      <c r="L14" s="24" t="s">
        <v>11</v>
      </c>
      <c r="M14" s="25" t="s">
        <v>12</v>
      </c>
      <c r="N14" s="26" t="s">
        <v>13</v>
      </c>
      <c r="O14" s="27" t="s">
        <v>8</v>
      </c>
      <c r="P14" s="37"/>
      <c r="Q14" s="37"/>
      <c r="R14" s="31"/>
      <c r="S14" s="31"/>
      <c r="T14" s="38"/>
      <c r="U14" s="37"/>
      <c r="V14" s="28"/>
      <c r="W14" s="28"/>
      <c r="X14" s="28"/>
      <c r="Y14" s="28"/>
    </row>
    <row r="15" spans="1:30" ht="30" customHeight="1" x14ac:dyDescent="0.45">
      <c r="A15" s="44">
        <f>groepsoverzicht!A14</f>
        <v>8</v>
      </c>
      <c r="B15" s="45">
        <f>groepsoverzicht!B14</f>
        <v>0</v>
      </c>
      <c r="H15" s="29"/>
      <c r="I15" s="29"/>
      <c r="J15" s="29"/>
      <c r="K15" s="30" t="str">
        <f>VLOOKUP($G$4,groepsoverzicht!$A$7:$X$46,7)</f>
        <v>v</v>
      </c>
      <c r="L15" s="30" t="str">
        <f>VLOOKUP($G$4,groepsoverzicht!$A$7:$X$46,12)</f>
        <v>m</v>
      </c>
      <c r="M15" s="30" t="str">
        <f>VLOOKUP($G$4,groepsoverzicht!$A$7:$X$46,17)</f>
        <v>g</v>
      </c>
      <c r="N15" s="30" t="str">
        <f>VLOOKUP($G$4,groepsoverzicht!$A$7:$X$46,22)</f>
        <v>g</v>
      </c>
      <c r="O15" s="30" t="str">
        <f>VLOOKUP($G$4,groepsoverzicht!$A$7:$X$46,24)</f>
        <v>v</v>
      </c>
      <c r="P15" s="30"/>
      <c r="Q15" s="30"/>
      <c r="R15" s="30"/>
      <c r="S15" s="31"/>
      <c r="T15" s="39"/>
      <c r="U15" s="30"/>
      <c r="V15" s="32"/>
      <c r="W15" s="32"/>
      <c r="X15" s="32"/>
      <c r="Y15" s="32"/>
    </row>
    <row r="16" spans="1:30" ht="30" customHeight="1" x14ac:dyDescent="0.45">
      <c r="A16" s="44">
        <f>groepsoverzicht!A15</f>
        <v>9</v>
      </c>
      <c r="B16" s="45">
        <f>groepsoverzicht!B15</f>
        <v>0</v>
      </c>
      <c r="K16" s="31">
        <f>IF(K15="o",1,IF(K15="m",2,IF(K15="v",3,IF(K15="g",4,IF(K15=0,"")))))</f>
        <v>3</v>
      </c>
      <c r="L16" s="31">
        <f t="shared" ref="L16:O16" si="0">IF(L15="o",1,IF(L15="m",2,IF(L15="v",3,IF(L15="g",4,IF(L15=0,"")))))</f>
        <v>2</v>
      </c>
      <c r="M16" s="31">
        <f t="shared" si="0"/>
        <v>4</v>
      </c>
      <c r="N16" s="31">
        <f t="shared" si="0"/>
        <v>4</v>
      </c>
      <c r="O16" s="31">
        <f t="shared" si="0"/>
        <v>3</v>
      </c>
      <c r="P16" s="31"/>
      <c r="Q16" s="40"/>
      <c r="R16" s="31"/>
      <c r="S16" s="40"/>
      <c r="T16" s="41"/>
      <c r="U16" s="41"/>
    </row>
    <row r="17" spans="1:21" ht="30" customHeight="1" x14ac:dyDescent="0.45">
      <c r="A17" s="44">
        <f>groepsoverzicht!A16</f>
        <v>10</v>
      </c>
      <c r="B17" s="45">
        <f>groepsoverzicht!B16</f>
        <v>0</v>
      </c>
      <c r="K17" s="22"/>
    </row>
    <row r="18" spans="1:21" ht="30" customHeight="1" x14ac:dyDescent="0.45">
      <c r="A18" s="44">
        <f>groepsoverzicht!A17</f>
        <v>11</v>
      </c>
      <c r="B18" s="45">
        <f>groepsoverzicht!B17</f>
        <v>0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</row>
    <row r="19" spans="1:21" ht="30" customHeight="1" x14ac:dyDescent="0.45">
      <c r="A19" s="44">
        <f>groepsoverzicht!A18</f>
        <v>12</v>
      </c>
      <c r="B19" s="45">
        <f>groepsoverzicht!B18</f>
        <v>0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1:21" ht="30" customHeight="1" x14ac:dyDescent="0.45">
      <c r="A20" s="44">
        <f>groepsoverzicht!A19</f>
        <v>13</v>
      </c>
      <c r="B20" s="45">
        <f>groepsoverzicht!B19</f>
        <v>0</v>
      </c>
      <c r="H20" s="29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spans="1:21" ht="30" customHeight="1" x14ac:dyDescent="0.45">
      <c r="A21" s="44">
        <f>groepsoverzicht!A20</f>
        <v>14</v>
      </c>
      <c r="B21" s="45">
        <f>groepsoverzicht!B20</f>
        <v>0</v>
      </c>
      <c r="H21" s="29"/>
      <c r="I21" s="29"/>
      <c r="J21" s="29"/>
      <c r="K21" s="29"/>
      <c r="L21" s="22"/>
      <c r="M21" s="29"/>
      <c r="N21" s="22"/>
      <c r="O21" s="22"/>
      <c r="P21" s="29"/>
      <c r="Q21" s="22"/>
      <c r="R21" s="22"/>
      <c r="S21" s="22"/>
      <c r="T21" s="22"/>
      <c r="U21" s="22"/>
    </row>
    <row r="22" spans="1:21" ht="30" customHeight="1" x14ac:dyDescent="0.45">
      <c r="A22" s="44">
        <f>groepsoverzicht!A21</f>
        <v>15</v>
      </c>
      <c r="B22" s="45">
        <f>groepsoverzicht!B21</f>
        <v>0</v>
      </c>
      <c r="H22" s="33"/>
      <c r="I22" s="33"/>
      <c r="J22" s="34"/>
      <c r="K22" s="34"/>
      <c r="L22" s="22"/>
      <c r="M22" s="33"/>
      <c r="N22" s="22"/>
      <c r="O22" s="22"/>
      <c r="P22" s="34"/>
      <c r="Q22" s="22"/>
      <c r="R22" s="22"/>
      <c r="S22" s="22"/>
      <c r="T22" s="22"/>
      <c r="U22" s="22"/>
    </row>
    <row r="23" spans="1:21" ht="30" customHeight="1" x14ac:dyDescent="0.45">
      <c r="A23" s="44">
        <f>groepsoverzicht!A22</f>
        <v>16</v>
      </c>
      <c r="B23" s="45">
        <f>groepsoverzicht!B22</f>
        <v>0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1:21" ht="30" customHeight="1" x14ac:dyDescent="0.45">
      <c r="A24" s="44">
        <f>groepsoverzicht!A23</f>
        <v>17</v>
      </c>
      <c r="B24" s="45">
        <f>groepsoverzicht!B23</f>
        <v>0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1" ht="30" customHeight="1" x14ac:dyDescent="0.45">
      <c r="A25" s="44">
        <f>groepsoverzicht!A24</f>
        <v>18</v>
      </c>
      <c r="B25" s="45">
        <f>groepsoverzicht!B24</f>
        <v>0</v>
      </c>
    </row>
    <row r="26" spans="1:21" ht="30" customHeight="1" x14ac:dyDescent="0.45">
      <c r="A26" s="44">
        <f>groepsoverzicht!A25</f>
        <v>19</v>
      </c>
      <c r="B26" s="45">
        <f>groepsoverzicht!B25</f>
        <v>0</v>
      </c>
    </row>
    <row r="27" spans="1:21" ht="30" customHeight="1" x14ac:dyDescent="0.45">
      <c r="A27" s="44">
        <f>groepsoverzicht!A26</f>
        <v>20</v>
      </c>
      <c r="B27" s="45">
        <f>groepsoverzicht!B26</f>
        <v>0</v>
      </c>
    </row>
    <row r="28" spans="1:21" ht="30" customHeight="1" x14ac:dyDescent="0.45">
      <c r="A28" s="44">
        <f>groepsoverzicht!A27</f>
        <v>21</v>
      </c>
      <c r="B28" s="45">
        <f>groepsoverzicht!B27</f>
        <v>0</v>
      </c>
    </row>
    <row r="29" spans="1:21" ht="30" customHeight="1" x14ac:dyDescent="0.45">
      <c r="A29" s="44">
        <f>groepsoverzicht!A28</f>
        <v>22</v>
      </c>
      <c r="B29" s="45">
        <f>groepsoverzicht!B28</f>
        <v>0</v>
      </c>
    </row>
    <row r="30" spans="1:21" ht="30" customHeight="1" x14ac:dyDescent="0.45">
      <c r="A30" s="44">
        <f>groepsoverzicht!A29</f>
        <v>23</v>
      </c>
      <c r="B30" s="45">
        <f>groepsoverzicht!B29</f>
        <v>0</v>
      </c>
    </row>
    <row r="31" spans="1:21" ht="30" customHeight="1" x14ac:dyDescent="0.45">
      <c r="A31" s="44">
        <f>groepsoverzicht!A30</f>
        <v>24</v>
      </c>
      <c r="B31" s="45">
        <f>groepsoverzicht!B30</f>
        <v>0</v>
      </c>
    </row>
    <row r="32" spans="1:21" ht="30" customHeight="1" x14ac:dyDescent="0.45">
      <c r="A32" s="44">
        <f>groepsoverzicht!A31</f>
        <v>25</v>
      </c>
      <c r="B32" s="45">
        <f>groepsoverzicht!B31</f>
        <v>0</v>
      </c>
    </row>
    <row r="33" spans="1:7" ht="30" customHeight="1" x14ac:dyDescent="0.45">
      <c r="A33" s="44">
        <f>groepsoverzicht!A32</f>
        <v>26</v>
      </c>
      <c r="B33" s="45">
        <f>groepsoverzicht!B32</f>
        <v>0</v>
      </c>
    </row>
    <row r="34" spans="1:7" ht="30" customHeight="1" x14ac:dyDescent="0.45">
      <c r="A34" s="44">
        <f>groepsoverzicht!A33</f>
        <v>27</v>
      </c>
      <c r="B34" s="45">
        <f>groepsoverzicht!B33</f>
        <v>0</v>
      </c>
    </row>
    <row r="35" spans="1:7" ht="30" customHeight="1" x14ac:dyDescent="0.45">
      <c r="A35" s="44">
        <f>groepsoverzicht!A34</f>
        <v>28</v>
      </c>
      <c r="B35" s="45">
        <f>groepsoverzicht!B34</f>
        <v>0</v>
      </c>
    </row>
    <row r="36" spans="1:7" ht="30" customHeight="1" x14ac:dyDescent="0.45">
      <c r="A36" s="44">
        <f>groepsoverzicht!A35</f>
        <v>29</v>
      </c>
      <c r="B36" s="45">
        <f>groepsoverzicht!B35</f>
        <v>0</v>
      </c>
    </row>
    <row r="37" spans="1:7" ht="30" customHeight="1" x14ac:dyDescent="0.45">
      <c r="A37" s="44">
        <f>groepsoverzicht!A36</f>
        <v>30</v>
      </c>
      <c r="B37" s="45">
        <f>groepsoverzicht!B36</f>
        <v>0</v>
      </c>
    </row>
    <row r="38" spans="1:7" ht="30" customHeight="1" x14ac:dyDescent="0.45">
      <c r="A38" s="44">
        <f>groepsoverzicht!A37</f>
        <v>31</v>
      </c>
      <c r="B38" s="45">
        <f>groepsoverzicht!B37</f>
        <v>0</v>
      </c>
    </row>
    <row r="39" spans="1:7" ht="30" customHeight="1" x14ac:dyDescent="0.45">
      <c r="A39" s="44">
        <f>groepsoverzicht!A38</f>
        <v>32</v>
      </c>
      <c r="B39" s="45">
        <f>groepsoverzicht!B38</f>
        <v>0</v>
      </c>
    </row>
    <row r="40" spans="1:7" ht="30" customHeight="1" x14ac:dyDescent="0.45">
      <c r="A40" s="44">
        <f>groepsoverzicht!A39</f>
        <v>33</v>
      </c>
      <c r="B40" s="45">
        <f>groepsoverzicht!B39</f>
        <v>0</v>
      </c>
    </row>
    <row r="41" spans="1:7" ht="30" customHeight="1" x14ac:dyDescent="0.45">
      <c r="A41" s="44">
        <f>groepsoverzicht!A40</f>
        <v>34</v>
      </c>
      <c r="B41" s="45">
        <f>groepsoverzicht!B40</f>
        <v>0</v>
      </c>
    </row>
    <row r="42" spans="1:7" ht="30" customHeight="1" x14ac:dyDescent="0.45">
      <c r="A42" s="44">
        <f>groepsoverzicht!A41</f>
        <v>35</v>
      </c>
      <c r="B42" s="45">
        <f>groepsoverzicht!B41</f>
        <v>0</v>
      </c>
    </row>
    <row r="43" spans="1:7" ht="30" customHeight="1" x14ac:dyDescent="0.45">
      <c r="A43" s="44">
        <f>groepsoverzicht!A42</f>
        <v>36</v>
      </c>
      <c r="B43" s="45">
        <f>groepsoverzicht!B42</f>
        <v>0</v>
      </c>
    </row>
    <row r="44" spans="1:7" ht="30" customHeight="1" x14ac:dyDescent="0.6">
      <c r="A44" s="44">
        <f>groepsoverzicht!A43</f>
        <v>37</v>
      </c>
      <c r="B44" s="46">
        <f>groepsoverzicht!B43</f>
        <v>0</v>
      </c>
    </row>
    <row r="45" spans="1:7" ht="30" customHeight="1" x14ac:dyDescent="0.6">
      <c r="A45" s="44">
        <f>groepsoverzicht!A44</f>
        <v>38</v>
      </c>
      <c r="B45" s="46">
        <f>groepsoverzicht!B44</f>
        <v>0</v>
      </c>
      <c r="D45" s="35"/>
      <c r="E45" s="35"/>
      <c r="F45" s="35"/>
      <c r="G45" s="35"/>
    </row>
    <row r="46" spans="1:7" ht="30" customHeight="1" x14ac:dyDescent="0.6">
      <c r="A46" s="44">
        <f>groepsoverzicht!A45</f>
        <v>39</v>
      </c>
      <c r="B46" s="46">
        <f>groepsoverzicht!B45</f>
        <v>0</v>
      </c>
    </row>
    <row r="47" spans="1:7" ht="30" customHeight="1" x14ac:dyDescent="0.6">
      <c r="A47" s="44">
        <f>groepsoverzicht!A46</f>
        <v>40</v>
      </c>
      <c r="B47" s="46">
        <f>groepsoverzicht!B46</f>
        <v>0</v>
      </c>
    </row>
    <row r="55" spans="10:24" x14ac:dyDescent="0.6"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28"/>
      <c r="W55" s="28"/>
      <c r="X55" s="28"/>
    </row>
    <row r="56" spans="10:24" x14ac:dyDescent="0.6"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</row>
  </sheetData>
  <sheetProtection sheet="1" objects="1" scenarios="1"/>
  <mergeCells count="6">
    <mergeCell ref="Z4:AA4"/>
    <mergeCell ref="AB4:AD4"/>
    <mergeCell ref="A4:B4"/>
    <mergeCell ref="I4:Y4"/>
    <mergeCell ref="D4:F4"/>
    <mergeCell ref="G4:H4"/>
  </mergeCells>
  <pageMargins left="0.78740157480314965" right="0.23622047244094491" top="0.98425196850393704" bottom="0.98425196850393704" header="0.51181102362204722" footer="0.51181102362204722"/>
  <pageSetup paperSize="9" scale="32" orientation="portrait" r:id="rId1"/>
  <headerFooter alignWithMargins="0">
    <oddFooter>&amp;R© www.meesterharrie.nl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scores</vt:lpstr>
      <vt:lpstr>groepsoverzicht</vt:lpstr>
      <vt:lpstr>individueel</vt:lpstr>
      <vt:lpstr>individueel!Afdrukbereik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Directie PCB De Regenboog | Harrie Meinen</dc:creator>
  <cp:lastModifiedBy>Directie PCB De Regenboog | Harrie Meinen</cp:lastModifiedBy>
  <cp:lastPrinted>2025-11-05T19:16:25Z</cp:lastPrinted>
  <dcterms:created xsi:type="dcterms:W3CDTF">2025-10-22T15:01:10Z</dcterms:created>
  <dcterms:modified xsi:type="dcterms:W3CDTF">2025-11-05T19:17:47Z</dcterms:modified>
</cp:coreProperties>
</file>